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5" activeTab="5"/>
  </bookViews>
  <sheets>
    <sheet name="С эл. калорифером" sheetId="1" r:id="rId1"/>
    <sheet name="С эл. калорифером и водяным охладителем" sheetId="2" r:id="rId2"/>
    <sheet name="С эл. калорифером и фреоновым охладителем" sheetId="3" r:id="rId3"/>
    <sheet name="С водяным нагревателем и охладителем" sheetId="4" r:id="rId4"/>
    <sheet name="С водяным нагревателем и рекуператором" sheetId="5" r:id="rId5"/>
    <sheet name="Вытяжки" sheetId="6" r:id="rId6"/>
  </sheets>
  <definedNames>
    <definedName name="_xlnm.Print_Area" localSheetId="5">'Вытяжки'!$A$1:$F$32</definedName>
    <definedName name="_xlnm.Print_Area" localSheetId="0">'С эл. калорифером'!$A$1:$G$47</definedName>
    <definedName name="_xlnm.Print_Area" localSheetId="5">'Вытяжки'!$A$1:$F$32</definedName>
    <definedName name="_xlnm.Print_Area" localSheetId="0">'С эл. калорифером'!$A$1:$G$47</definedName>
    <definedName name="_xlnm.Print_Area" localSheetId="1">'С эл. калорифером и водяным охладителем'!$A$1:$G$35</definedName>
    <definedName name="_xlnm.Print_Area" localSheetId="2">'С эл. калорифером и фреоновым охладителем'!$A$1:$G$35</definedName>
    <definedName name="_xlnm.Print_Area" localSheetId="3">'С водяным нагревателем и охладителем'!$A$1:$F$36</definedName>
    <definedName name="_xlnm.Print_Area" localSheetId="4">'С водяным нагревателем и рекуператором'!$A$1:$F$31</definedName>
  </definedNames>
  <calcPr fullCalcOnLoad="1" fullPrecision="0"/>
</workbook>
</file>

<file path=xl/sharedStrings.xml><?xml version="1.0" encoding="utf-8"?>
<sst xmlns="http://schemas.openxmlformats.org/spreadsheetml/2006/main" count="503" uniqueCount="176">
  <si>
    <t>Вентиляционные установки с электрическим калорифером</t>
  </si>
  <si>
    <t>Модель</t>
  </si>
  <si>
    <t>Тип  вентилятора *</t>
  </si>
  <si>
    <r>
      <t>Произв., м</t>
    </r>
    <r>
      <rPr>
        <b/>
        <vertAlign val="superscript"/>
        <sz val="11"/>
        <color indexed="63"/>
        <rFont val="Arial Cyr"/>
        <family val="2"/>
      </rPr>
      <t>3</t>
    </r>
    <r>
      <rPr>
        <b/>
        <sz val="11"/>
        <color indexed="63"/>
        <rFont val="Arial Cyr"/>
        <family val="2"/>
      </rPr>
      <t>/чПроизв., м</t>
    </r>
    <r>
      <rPr>
        <b/>
        <vertAlign val="superscript"/>
        <sz val="11"/>
        <color indexed="63"/>
        <rFont val="Arial Cyr"/>
        <family val="2"/>
      </rPr>
      <t>3</t>
    </r>
    <r>
      <rPr>
        <b/>
        <sz val="11"/>
        <color indexed="63"/>
        <rFont val="Arial Cyr"/>
        <family val="2"/>
      </rPr>
      <t>/чПроизв., м</t>
    </r>
    <r>
      <rPr>
        <b/>
        <vertAlign val="superscript"/>
        <sz val="11"/>
        <color indexed="63"/>
        <rFont val="Arial Cyr"/>
        <family val="2"/>
      </rPr>
      <t>3</t>
    </r>
    <r>
      <rPr>
        <b/>
        <sz val="11"/>
        <color indexed="63"/>
        <rFont val="Arial Cyr"/>
        <family val="2"/>
      </rPr>
      <t>/ч</t>
    </r>
  </si>
  <si>
    <t>Мощность
Калорифера, кВт</t>
  </si>
  <si>
    <t>Варианты исполнения**</t>
  </si>
  <si>
    <t>Напряжение  питания, В</t>
  </si>
  <si>
    <t>Цена, руб.</t>
  </si>
  <si>
    <t>k</t>
  </si>
  <si>
    <t>Lite - бюджетные приточные установки, без возд. клапана, пульт с ч/б дисплеем</t>
  </si>
  <si>
    <r>
      <t xml:space="preserve">*  Тип вентилятора и количество ступеней для регулирования скорости вращения:
      </t>
    </r>
    <r>
      <rPr>
        <i/>
        <sz val="10"/>
        <rFont val="Verdana"/>
        <family val="2"/>
      </rPr>
      <t xml:space="preserve"> • VS – асинхронный, 3 ступени.
       • VA – асинхронный с электронным автотрансформатором, 8 ступеней
       • VE – электронно-коммутируемый (серия EC), 8 ступеней</t>
    </r>
  </si>
  <si>
    <t>Breezart 350 Lite</t>
  </si>
  <si>
    <t>VS</t>
  </si>
  <si>
    <t>350/550</t>
  </si>
  <si>
    <t>1,6 / 3,2 / 4,8</t>
  </si>
  <si>
    <t>U</t>
  </si>
  <si>
    <t>220 / 380</t>
  </si>
  <si>
    <t>Breezart 550 Lite</t>
  </si>
  <si>
    <t>Lux - приточные установки с электрокалорифером</t>
  </si>
  <si>
    <t>Breezart 550 Lux</t>
  </si>
  <si>
    <t>VE</t>
  </si>
  <si>
    <t>Breezart 550 Lux SB
 (потолочное исп.)</t>
  </si>
  <si>
    <t>Breezart 700 Lux 4,5 - 220/1</t>
  </si>
  <si>
    <t>700/1000</t>
  </si>
  <si>
    <t>L или R</t>
  </si>
  <si>
    <t>Breezart 700 Lux 6,7 - 380/3</t>
  </si>
  <si>
    <t>Breezart 1000 Lux 9 - 380/3</t>
  </si>
  <si>
    <r>
      <t>** Варианты исполнения: L</t>
    </r>
    <r>
      <rPr>
        <sz val="10"/>
        <color indexed="63"/>
        <rFont val="Verdana"/>
        <family val="2"/>
      </rPr>
      <t xml:space="preserve"> - левая; </t>
    </r>
    <r>
      <rPr>
        <b/>
        <sz val="10"/>
        <color indexed="63"/>
        <rFont val="Verdana"/>
        <family val="2"/>
      </rPr>
      <t>R</t>
    </r>
    <r>
      <rPr>
        <sz val="10"/>
        <color indexed="63"/>
        <rFont val="Verdana"/>
        <family val="2"/>
      </rPr>
      <t xml:space="preserve"> - правая; </t>
    </r>
    <r>
      <rPr>
        <b/>
        <sz val="10"/>
        <color indexed="63"/>
        <rFont val="Verdana"/>
        <family val="2"/>
      </rPr>
      <t>U</t>
    </r>
    <r>
      <rPr>
        <sz val="10"/>
        <color indexed="63"/>
        <rFont val="Verdana"/>
        <family val="2"/>
      </rPr>
      <t xml:space="preserve"> - универсальная (левая / правая)</t>
    </r>
  </si>
  <si>
    <t>Breezart 1000 Lux 18 - 380/3</t>
  </si>
  <si>
    <t>Breezart 2000 Lux 15 - 380/3</t>
  </si>
  <si>
    <t>1400/2000</t>
  </si>
  <si>
    <t>Breezart 2000 Lux 22,5 - 380/3</t>
  </si>
  <si>
    <t>Breezart 2000 Lux 30 - 380/3</t>
  </si>
  <si>
    <t>Breezart 2500 Lux 15 - 380/3</t>
  </si>
  <si>
    <t>VA</t>
  </si>
  <si>
    <t>Breezart 2500 Lux 22,5 - 380/3</t>
  </si>
  <si>
    <t>Breezart 2500 Lux 30 - 380/3</t>
  </si>
  <si>
    <t>Breezart 2700 Lux 15 - 380/3</t>
  </si>
  <si>
    <t>Breezart 2700 Lux 22,5 - 380/3</t>
  </si>
  <si>
    <t>Breezart 2700 Lux 30 - 380/3</t>
  </si>
  <si>
    <t>Breezart 2700 Lux 37,5 - 380/3</t>
  </si>
  <si>
    <t>Breezart 3700 Lux 15 - 380/3</t>
  </si>
  <si>
    <t>Breezart 3700 Lux 22,5 - 380/3</t>
  </si>
  <si>
    <t>Breezart 3700 Lux 30 - 380/3</t>
  </si>
  <si>
    <t>Breezart 3700 Lux 45 - 380/3</t>
  </si>
  <si>
    <t>Breezart 3700 Lux 52,5 - 380/3</t>
  </si>
  <si>
    <t>Breezart 4500 Lux 22,5 - 380/3</t>
  </si>
  <si>
    <t>Breezart 4500 Lux 30 - 380/3</t>
  </si>
  <si>
    <t>Breezart 4500 Lux 45 - 380/3</t>
  </si>
  <si>
    <t>Breezart 4500 Lux 60 - 380/3</t>
  </si>
  <si>
    <t>Breezart 6000 Lux 45 - 380/3</t>
  </si>
  <si>
    <t>Breezart 6000 Lux 60 - 380/3</t>
  </si>
  <si>
    <t>Breezart 6000 Lux 75 - 380/3</t>
  </si>
  <si>
    <t xml:space="preserve">Lux W - приточные установки с водяным охладителем </t>
  </si>
  <si>
    <t>Breezart 1000 Lux W 9 - 380/3</t>
  </si>
  <si>
    <t>Breezart 1000 Lux W 18 - 380/3</t>
  </si>
  <si>
    <t>Breezart 2000 Lux W 15  - 380/3</t>
  </si>
  <si>
    <t>Breezart 2000 Lux W 22,5 - 380/3</t>
  </si>
  <si>
    <t>Breezart 2700 Lux W15 - 380/3</t>
  </si>
  <si>
    <t>Breezart 2700 Lux W 22,5 - 380/3</t>
  </si>
  <si>
    <t>Breezart 2700 Lux W 30 - 380/3</t>
  </si>
  <si>
    <t>Breezart 2700 Lux W 37,5 - 380/3</t>
  </si>
  <si>
    <t>Breezart 3700 Lux W15 - 380/3</t>
  </si>
  <si>
    <t>Breezart 3700 Lux W 22,5 - 380/3</t>
  </si>
  <si>
    <t>Breezart 3700  Lux W 30 - 380/3</t>
  </si>
  <si>
    <t>Breezart 3700  Lux W 45 - 380/3</t>
  </si>
  <si>
    <t>Breezart 3700  Lux W 52,5 - 380/3</t>
  </si>
  <si>
    <t>Breezart 4500  Lux W 22,5 - 380/3</t>
  </si>
  <si>
    <t>Breezart 4500  Lux W 30 - 380/3</t>
  </si>
  <si>
    <t>Breezart 4500  Lux W 45 - 380/3</t>
  </si>
  <si>
    <t>Breezart 4500  Lux W 60 - 380/3</t>
  </si>
  <si>
    <t>Breezart 6000  Lux W 45 - 380/3</t>
  </si>
  <si>
    <t>Breezart 6000  Lux W 60 - 380/3</t>
  </si>
  <si>
    <t>Breezart 6000  Lux W 75 - 380/3</t>
  </si>
  <si>
    <t>Lux F - приточные установки с фреоновым охладителем</t>
  </si>
  <si>
    <t>Breezart 1000 Lux F 9 - 380/3</t>
  </si>
  <si>
    <t>Breezart 1000 Lux F 18 - 380/3</t>
  </si>
  <si>
    <t>Breezart 2000 Lux F 15 - 380/3</t>
  </si>
  <si>
    <t>Breezart 2000 Lux F 22,5 - 380/3</t>
  </si>
  <si>
    <t>Breezart 2700 Lux F15 - 380/3</t>
  </si>
  <si>
    <t>Breezart 2700 Lux F 22,5 - 380/3</t>
  </si>
  <si>
    <t>Breezart 2700 Lux F 30 - 380/3</t>
  </si>
  <si>
    <t>Breezart 2700 Lux F 37,5 - 380/3</t>
  </si>
  <si>
    <t>Breezart 3700  Lux F 15 - 380/3</t>
  </si>
  <si>
    <t>Breezart 3700  Lux F 22,5 - 380/3</t>
  </si>
  <si>
    <t>Breezart 3700  Lux F 30 - 380/3</t>
  </si>
  <si>
    <t>Breezart 3700  Lux F 45 - 380/3</t>
  </si>
  <si>
    <t>Breezart 3700  Lux F 52,5 - 380/3</t>
  </si>
  <si>
    <t>Breezart 4500  Lux F 22,5 - 380/3</t>
  </si>
  <si>
    <t>Breezart 4500  Lux F 30 - 380/3</t>
  </si>
  <si>
    <t>Breezart 4500  Lux F 45 - 380/3</t>
  </si>
  <si>
    <t>Breezart 4500  Lux F 60 - 380/3</t>
  </si>
  <si>
    <t>Breezart 6000  Lux F 45 - 380/3</t>
  </si>
  <si>
    <t>Breezart 6000  Lux F 60 - 380/3</t>
  </si>
  <si>
    <t>Breezart 6000  Lux F 75 - 380/3</t>
  </si>
  <si>
    <t>Mix - приточные установки с камерой смешения, используются с увл. 1000 HumiEL</t>
  </si>
  <si>
    <t>Breezart 1000 Mix 2,25 - 220/1</t>
  </si>
  <si>
    <t>Breezart 1000 Mix 4,5 - 220/1</t>
  </si>
  <si>
    <t>Breezart 1000 Mix 4,5 - 380/3</t>
  </si>
  <si>
    <t>Roto - приточно-вытяжные установки с рекуператором</t>
  </si>
  <si>
    <t>Breezart 700 Roto</t>
  </si>
  <si>
    <t>Вентиляционные установки с водяным нагревателем</t>
  </si>
  <si>
    <t>Aqua - приточные установки</t>
  </si>
  <si>
    <r>
      <t xml:space="preserve">*  Тип вентилятора и количество ступеней для регулирования скорости вращения:
      </t>
    </r>
    <r>
      <rPr>
        <i/>
        <sz val="10"/>
        <rFont val="Verdana"/>
        <family val="2"/>
      </rPr>
      <t xml:space="preserve"> • VA – асинхронный с электронным автотрансформатором, 8 ступеней
</t>
    </r>
    <r>
      <rPr>
        <sz val="10"/>
        <color indexed="63"/>
        <rFont val="Arial Cyr"/>
        <family val="2"/>
      </rPr>
      <t xml:space="preserve">       • VE – электронно-коммутируемый (серия EC), 8 ступеней</t>
    </r>
  </si>
  <si>
    <t>Breezart 550 Aqua</t>
  </si>
  <si>
    <t>Breezart 1000 Aqua</t>
  </si>
  <si>
    <t>Breezart 2000 Aqua</t>
  </si>
  <si>
    <t>Breezart 2500 Aqua</t>
  </si>
  <si>
    <t>Breezart 2700 Aqua</t>
  </si>
  <si>
    <t>По запросу возможно производство вентустановок серий Aqua и Aqua W/F до 60000 кб.м/ч</t>
  </si>
  <si>
    <t>Breezart 3500 Aqua</t>
  </si>
  <si>
    <t>Breezart 3700 Aqua</t>
  </si>
  <si>
    <t>Breezart 4500 Aqua</t>
  </si>
  <si>
    <t>Breezart 6000 Aqua</t>
  </si>
  <si>
    <t>Breezart 8000 Aqua</t>
  </si>
  <si>
    <t>Breezart 10000 Aqua (без СУ)</t>
  </si>
  <si>
    <t>Breezart 12000 Aqua (без СУ)</t>
  </si>
  <si>
    <t>Breezart 16000 Aqua (без СУ)</t>
  </si>
  <si>
    <t>Aqua W / F - приточные установки c водяным или фреоновым охладителем</t>
  </si>
  <si>
    <t>Breezart 1000 Aqua W / F</t>
  </si>
  <si>
    <t>Breezart 2000 Aqua W / F</t>
  </si>
  <si>
    <t>Breezart 2700 Aqua W / F</t>
  </si>
  <si>
    <t>Breezart 3700 Aqua W / F</t>
  </si>
  <si>
    <t>Breezart 4500 Aqua W / F</t>
  </si>
  <si>
    <t>Breezart 6000 Aqua W / F</t>
  </si>
  <si>
    <t>Breezart 8000 Aqua W / F</t>
  </si>
  <si>
    <t>Breezart 10000 Aqua  W / F (без СУ)</t>
  </si>
  <si>
    <t>Breezart 12000 Aqua  W / F (без СУ)</t>
  </si>
  <si>
    <t>Breezart 16000 Aqua  W / F (без СУ)</t>
  </si>
  <si>
    <t>Aqua RR - приточно-вытяжные установки с рекуператором</t>
  </si>
  <si>
    <t>Breezart 2700 Aqua RR</t>
  </si>
  <si>
    <t>Breezart 3700 Aqua RR</t>
  </si>
  <si>
    <t>Breezart 4500 Aqua RR</t>
  </si>
  <si>
    <t>Breezart 6000 Aqua RR</t>
  </si>
  <si>
    <t>Breezart 8000 Aqua RR</t>
  </si>
  <si>
    <t>Breezart 12000 Aqua RR (без СУ)</t>
  </si>
  <si>
    <t>Breezart 16000 Aqua RR (без СУ)</t>
  </si>
  <si>
    <t>Aqua RR F - приточно-вытяжные установки с рекуператором и фреоновым охладителем</t>
  </si>
  <si>
    <t>Breezart 2700 Aqua RR F</t>
  </si>
  <si>
    <t>Breezart 3700 Aqua RR F</t>
  </si>
  <si>
    <t>Breezart 4500 Aqua RR F</t>
  </si>
  <si>
    <t>Breezart 6000 Aqua RR F</t>
  </si>
  <si>
    <t>Breezart 8000 Aqua RR F</t>
  </si>
  <si>
    <t>Breezart 12000 Aqua RR F (без СУ)</t>
  </si>
  <si>
    <t>Breezart 16000 Aqua RR F (без СУ)</t>
  </si>
  <si>
    <t>Вытяжные установки предназначены  для совместной работы с приточными установками Breezart, скорости вращения их вентиляторов согласованы. При автономном использовании требуется дополнительная автоматика.
Все вытяжные установки имеют плавную регулировку частоты вращения вентилятора (управление        0-10В). Для работы в автономном режиме к таким установкам может подключаться задатчик (регулятор) JLC-100, позволяющий плавно регулировать скорость вентилятора. Вытяжные установки предназначены  для совместной работы с приточными установками Breezart, скорости вращения их вентиляторов согласованы. При автономном использовании требуется дополнительная автоматика.
Все вытяжные установки имеют плавную регулировку частоты вращения вентилятора (управление        0-10В). Для работы в автономном режиме к таким установкам может подключаться задатчик (регулятор) JLC-100, позволяющий плавно регулировать скорость вентилятора.</t>
  </si>
  <si>
    <t>Вытяжные установки</t>
  </si>
  <si>
    <t>Тип.
Вентилятора</t>
  </si>
  <si>
    <t>Базовая комплектация</t>
  </si>
  <si>
    <t>Фильтр *</t>
  </si>
  <si>
    <t>Клапан с приводом без возвратной пружины</t>
  </si>
  <si>
    <t>Клапан с приводом с возвратной  пружиной</t>
  </si>
  <si>
    <t>Breezart 550 Extra</t>
  </si>
  <si>
    <t>Breezart 700 Extra</t>
  </si>
  <si>
    <t>Breezart 1000 Extra</t>
  </si>
  <si>
    <t>Breezart 2000 Extra</t>
  </si>
  <si>
    <t>Breezart 2500 Extra</t>
  </si>
  <si>
    <t>Breezart 2700 Extra</t>
  </si>
  <si>
    <t>Breezart 3500 Extra</t>
  </si>
  <si>
    <t>Breezart 3700 Extra</t>
  </si>
  <si>
    <t>Breezart 4500 Extra</t>
  </si>
  <si>
    <t>Breezart 6000 Extra</t>
  </si>
  <si>
    <t>Breezart 8000 Extra</t>
  </si>
  <si>
    <t>Breezart 10000 Extra</t>
  </si>
  <si>
    <t>* Фильтры для вытяжек от 2500 и выше поставляются в отдельной секции.</t>
  </si>
  <si>
    <t>Breezart 12000 Extra</t>
  </si>
  <si>
    <t>Breezart 16000 Extra</t>
  </si>
  <si>
    <t>Щиты управления для вытяжных установок с поддержкой 
постоянного давления</t>
  </si>
  <si>
    <t>Наименование</t>
  </si>
  <si>
    <t>Описание</t>
  </si>
  <si>
    <t>Цена</t>
  </si>
  <si>
    <t>CP-JL201-PREG</t>
  </si>
  <si>
    <t>CP-JL201-PREG-P24V-PAN2-00 - бескорпусное 
исполнение, питание 24В</t>
  </si>
  <si>
    <t>CP-JL201-PREG-P220V-PAN2-00 - бескорпусное 
исполнение, питание 220В</t>
  </si>
  <si>
    <t>CP-JL201-PREG-P24V-BOX2-00 - в корпусе, питание 24В</t>
  </si>
  <si>
    <t>CP-JL201-PREG-P220V-BOX2-00 - в корпусе, питание 220В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</si>
</sst>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#,##0"/>
    <numFmt numFmtId="167" formatCode="0.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color indexed="24"/>
      <name val="Arial Cyr"/>
      <family val="2"/>
    </font>
    <font>
      <b/>
      <sz val="14"/>
      <color indexed="63"/>
      <name val="Verdana"/>
      <family val="2"/>
    </font>
    <font>
      <b/>
      <sz val="13"/>
      <color indexed="63"/>
      <name val="Arial Cyr"/>
      <family val="2"/>
    </font>
    <font>
      <sz val="10"/>
      <color indexed="63"/>
      <name val="Verdana"/>
      <family val="2"/>
    </font>
    <font>
      <b/>
      <sz val="10"/>
      <color indexed="63"/>
      <name val="Verdana"/>
      <family val="2"/>
    </font>
    <font>
      <b/>
      <vertAlign val="superscript"/>
      <sz val="11"/>
      <color indexed="63"/>
      <name val="Arial Cyr"/>
      <family val="2"/>
    </font>
    <font>
      <b/>
      <sz val="11"/>
      <color indexed="63"/>
      <name val="Arial Cyr"/>
      <family val="2"/>
    </font>
    <font>
      <b/>
      <sz val="10"/>
      <color indexed="63"/>
      <name val="Arial Cyr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b/>
      <sz val="10"/>
      <color indexed="10"/>
      <name val="Arial Cyr"/>
      <family val="2"/>
    </font>
    <font>
      <sz val="11"/>
      <color indexed="63"/>
      <name val="Arial Cyr"/>
      <family val="2"/>
    </font>
    <font>
      <sz val="10"/>
      <color indexed="63"/>
      <name val="Arial Cyr"/>
      <family val="2"/>
    </font>
    <font>
      <b/>
      <sz val="10"/>
      <color indexed="59"/>
      <name val="Verdana"/>
      <family val="2"/>
    </font>
    <font>
      <sz val="10"/>
      <color indexed="59"/>
      <name val="Verdana"/>
      <family val="2"/>
    </font>
    <font>
      <b/>
      <sz val="10"/>
      <color indexed="30"/>
      <name val="Arial Cyr"/>
      <family val="2"/>
    </font>
    <font>
      <sz val="10"/>
      <color indexed="30"/>
      <name val="Arial Cyr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indexed="59"/>
      <name val="Arial Cyr"/>
      <family val="2"/>
    </font>
    <font>
      <b/>
      <i/>
      <sz val="10"/>
      <color indexed="63"/>
      <name val="Verdana"/>
      <family val="2"/>
    </font>
    <font>
      <b/>
      <sz val="13"/>
      <name val="Arial Cyr"/>
      <family val="2"/>
    </font>
    <font>
      <sz val="10"/>
      <color indexed="1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medium">
        <color indexed="8"/>
      </top>
      <bottom style="hair">
        <color indexed="55"/>
      </bottom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55"/>
      </top>
      <bottom style="medium">
        <color indexed="8"/>
      </bottom>
    </border>
    <border>
      <left style="medium">
        <color indexed="8"/>
      </left>
      <right style="thin">
        <color indexed="9"/>
      </right>
      <top style="hair">
        <color indexed="55"/>
      </top>
      <bottom style="thin">
        <color indexed="9"/>
      </bottom>
    </border>
    <border>
      <left style="thin">
        <color indexed="9"/>
      </left>
      <right style="thin">
        <color indexed="9"/>
      </right>
      <top style="hair">
        <color indexed="55"/>
      </top>
      <bottom style="thin">
        <color indexed="9"/>
      </bottom>
    </border>
    <border>
      <left style="thin">
        <color indexed="9"/>
      </left>
      <right style="medium">
        <color indexed="8"/>
      </right>
      <top style="hair">
        <color indexed="55"/>
      </top>
      <bottom style="thin">
        <color indexed="9"/>
      </bottom>
    </border>
    <border>
      <left style="medium">
        <color indexed="8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medium">
        <color indexed="8"/>
      </right>
      <top style="thin">
        <color indexed="9"/>
      </top>
      <bottom style="medium">
        <color indexed="8"/>
      </bottom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medium">
        <color indexed="8"/>
      </right>
      <top style="hair">
        <color indexed="55"/>
      </top>
      <bottom style="medium">
        <color indexed="8"/>
      </bottom>
    </border>
    <border>
      <left style="thin">
        <color indexed="8"/>
      </left>
      <right style="thin">
        <color indexed="9"/>
      </right>
      <top style="hair">
        <color indexed="55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8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hair">
        <color indexed="55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medium">
        <color indexed="8"/>
      </right>
      <top style="thin">
        <color indexed="9"/>
      </top>
      <bottom style="hair">
        <color indexed="55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9"/>
      </right>
      <top style="thin">
        <color indexed="9"/>
      </top>
      <bottom style="hair">
        <color indexed="55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9"/>
      </right>
      <top style="hair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hair">
        <color indexed="23"/>
      </top>
      <bottom style="thin">
        <color indexed="9"/>
      </bottom>
    </border>
    <border>
      <left style="thin">
        <color indexed="9"/>
      </left>
      <right style="medium">
        <color indexed="8"/>
      </right>
      <top style="hair">
        <color indexed="23"/>
      </top>
      <bottom style="thin">
        <color indexed="9"/>
      </bottom>
    </border>
    <border>
      <left style="medium">
        <color indexed="8"/>
      </left>
      <right style="thin">
        <color indexed="9"/>
      </right>
      <top style="hair">
        <color indexed="54"/>
      </top>
      <bottom style="medium">
        <color indexed="8"/>
      </bottom>
    </border>
    <border>
      <left style="thin">
        <color indexed="9"/>
      </left>
      <right style="thin">
        <color indexed="9"/>
      </right>
      <top style="hair">
        <color indexed="54"/>
      </top>
      <bottom style="thin">
        <color indexed="9"/>
      </bottom>
    </border>
    <border>
      <left style="thin">
        <color indexed="9"/>
      </left>
      <right style="medium">
        <color indexed="8"/>
      </right>
      <top style="hair">
        <color indexed="54"/>
      </top>
      <bottom style="thin">
        <color indexed="9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</cellStyleXfs>
  <cellXfs count="143">
    <xf numFmtId="164" fontId="0" fillId="0" borderId="0" xfId="0" applyAlignment="1">
      <alignment/>
    </xf>
    <xf numFmtId="164" fontId="2" fillId="0" borderId="0" xfId="22" applyAlignment="1">
      <alignment vertical="center"/>
      <protection/>
    </xf>
    <xf numFmtId="166" fontId="2" fillId="0" borderId="0" xfId="22" applyNumberFormat="1" applyAlignment="1">
      <alignment horizontal="right" vertical="center"/>
      <protection/>
    </xf>
    <xf numFmtId="166" fontId="2" fillId="0" borderId="0" xfId="22" applyNumberFormat="1" applyBorder="1" applyAlignment="1">
      <alignment horizontal="right" vertical="center"/>
      <protection/>
    </xf>
    <xf numFmtId="164" fontId="3" fillId="0" borderId="0" xfId="22" applyFont="1" applyAlignment="1">
      <alignment vertical="center"/>
      <protection/>
    </xf>
    <xf numFmtId="164" fontId="2" fillId="0" borderId="0" xfId="22" applyBorder="1" applyAlignment="1">
      <alignment horizontal="center" vertical="center"/>
      <protection/>
    </xf>
    <xf numFmtId="164" fontId="2" fillId="0" borderId="0" xfId="22" applyAlignment="1">
      <alignment horizontal="center" vertical="center"/>
      <protection/>
    </xf>
    <xf numFmtId="164" fontId="4" fillId="0" borderId="0" xfId="22" applyFont="1" applyBorder="1" applyAlignment="1">
      <alignment horizontal="center" vertical="top" wrapText="1"/>
      <protection/>
    </xf>
    <xf numFmtId="164" fontId="5" fillId="0" borderId="0" xfId="22" applyFont="1" applyBorder="1" applyAlignment="1">
      <alignment horizontal="center" vertical="top" wrapText="1"/>
      <protection/>
    </xf>
    <xf numFmtId="164" fontId="6" fillId="0" borderId="0" xfId="22" applyFont="1" applyAlignment="1">
      <alignment vertical="center"/>
      <protection/>
    </xf>
    <xf numFmtId="164" fontId="7" fillId="2" borderId="1" xfId="22" applyFont="1" applyFill="1" applyBorder="1" applyAlignment="1">
      <alignment horizontal="center" vertical="center"/>
      <protection/>
    </xf>
    <xf numFmtId="164" fontId="7" fillId="2" borderId="2" xfId="22" applyFont="1" applyFill="1" applyBorder="1" applyAlignment="1">
      <alignment horizontal="center" vertical="center" wrapText="1"/>
      <protection/>
    </xf>
    <xf numFmtId="164" fontId="7" fillId="2" borderId="3" xfId="22" applyFont="1" applyFill="1" applyBorder="1" applyAlignment="1">
      <alignment horizontal="center" vertical="center" wrapText="1"/>
      <protection/>
    </xf>
    <xf numFmtId="166" fontId="7" fillId="2" borderId="4" xfId="22" applyNumberFormat="1" applyFont="1" applyFill="1" applyBorder="1" applyAlignment="1">
      <alignment horizontal="center" vertical="center" wrapText="1"/>
      <protection/>
    </xf>
    <xf numFmtId="166" fontId="10" fillId="0" borderId="0" xfId="22" applyNumberFormat="1" applyFont="1" applyBorder="1" applyAlignment="1">
      <alignment horizontal="center" vertical="center" wrapText="1"/>
      <protection/>
    </xf>
    <xf numFmtId="164" fontId="2" fillId="3" borderId="0" xfId="22" applyFill="1" applyAlignment="1">
      <alignment vertical="center"/>
      <protection/>
    </xf>
    <xf numFmtId="164" fontId="7" fillId="2" borderId="5" xfId="22" applyFont="1" applyFill="1" applyBorder="1" applyAlignment="1">
      <alignment horizontal="center" vertical="center" wrapText="1"/>
      <protection/>
    </xf>
    <xf numFmtId="164" fontId="7" fillId="4" borderId="6" xfId="22" applyFont="1" applyFill="1" applyBorder="1" applyAlignment="1">
      <alignment horizontal="left" vertical="center" indent="1"/>
      <protection/>
    </xf>
    <xf numFmtId="164" fontId="11" fillId="4" borderId="0" xfId="22" applyFont="1" applyFill="1" applyAlignment="1">
      <alignment horizontal="center" vertical="center" wrapText="1"/>
      <protection/>
    </xf>
    <xf numFmtId="164" fontId="7" fillId="2" borderId="7" xfId="22" applyFont="1" applyFill="1" applyBorder="1" applyAlignment="1">
      <alignment vertical="center"/>
      <protection/>
    </xf>
    <xf numFmtId="164" fontId="6" fillId="2" borderId="8" xfId="22" applyFont="1" applyFill="1" applyBorder="1" applyAlignment="1">
      <alignment horizontal="center" vertical="center"/>
      <protection/>
    </xf>
    <xf numFmtId="166" fontId="7" fillId="2" borderId="9" xfId="22" applyNumberFormat="1" applyFont="1" applyFill="1" applyBorder="1" applyAlignment="1">
      <alignment horizontal="right" vertical="center"/>
      <protection/>
    </xf>
    <xf numFmtId="166" fontId="13" fillId="0" borderId="0" xfId="22" applyNumberFormat="1" applyFont="1" applyFill="1" applyBorder="1" applyAlignment="1">
      <alignment horizontal="left" vertical="center" wrapText="1"/>
      <protection/>
    </xf>
    <xf numFmtId="166" fontId="14" fillId="0" borderId="0" xfId="22" applyNumberFormat="1" applyFont="1" applyFill="1" applyBorder="1" applyAlignment="1">
      <alignment horizontal="right" vertical="center"/>
      <protection/>
    </xf>
    <xf numFmtId="164" fontId="7" fillId="2" borderId="10" xfId="22" applyFont="1" applyFill="1" applyBorder="1" applyAlignment="1">
      <alignment vertical="center"/>
      <protection/>
    </xf>
    <xf numFmtId="164" fontId="6" fillId="2" borderId="11" xfId="22" applyFont="1" applyFill="1" applyBorder="1" applyAlignment="1">
      <alignment horizontal="center" vertical="center"/>
      <protection/>
    </xf>
    <xf numFmtId="166" fontId="7" fillId="2" borderId="12" xfId="22" applyNumberFormat="1" applyFont="1" applyFill="1" applyBorder="1" applyAlignment="1">
      <alignment horizontal="right" vertical="center"/>
      <protection/>
    </xf>
    <xf numFmtId="164" fontId="15" fillId="0" borderId="0" xfId="22" applyFont="1" applyFill="1" applyBorder="1" applyAlignment="1">
      <alignment vertical="center" wrapText="1"/>
      <protection/>
    </xf>
    <xf numFmtId="164" fontId="7" fillId="2" borderId="13" xfId="22" applyFont="1" applyFill="1" applyBorder="1" applyAlignment="1">
      <alignment vertical="center"/>
      <protection/>
    </xf>
    <xf numFmtId="164" fontId="6" fillId="2" borderId="14" xfId="22" applyFont="1" applyFill="1" applyBorder="1" applyAlignment="1">
      <alignment horizontal="center" vertical="center"/>
      <protection/>
    </xf>
    <xf numFmtId="166" fontId="7" fillId="2" borderId="15" xfId="22" applyNumberFormat="1" applyFont="1" applyFill="1" applyBorder="1" applyAlignment="1">
      <alignment horizontal="right" vertical="center"/>
      <protection/>
    </xf>
    <xf numFmtId="164" fontId="15" fillId="0" borderId="0" xfId="22" applyFont="1" applyFill="1" applyBorder="1" applyAlignment="1">
      <alignment vertical="center"/>
      <protection/>
    </xf>
    <xf numFmtId="164" fontId="7" fillId="4" borderId="13" xfId="22" applyFont="1" applyFill="1" applyBorder="1" applyAlignment="1">
      <alignment vertical="center" wrapText="1"/>
      <protection/>
    </xf>
    <xf numFmtId="164" fontId="6" fillId="4" borderId="14" xfId="22" applyFont="1" applyFill="1" applyBorder="1" applyAlignment="1">
      <alignment horizontal="center" vertical="center"/>
      <protection/>
    </xf>
    <xf numFmtId="166" fontId="7" fillId="4" borderId="15" xfId="22" applyNumberFormat="1" applyFont="1" applyFill="1" applyBorder="1" applyAlignment="1">
      <alignment horizontal="right" vertical="center"/>
      <protection/>
    </xf>
    <xf numFmtId="166" fontId="10" fillId="0" borderId="0" xfId="22" applyNumberFormat="1" applyFont="1" applyFill="1" applyBorder="1" applyAlignment="1">
      <alignment horizontal="right" vertical="center"/>
      <protection/>
    </xf>
    <xf numFmtId="167" fontId="6" fillId="2" borderId="14" xfId="22" applyNumberFormat="1" applyFont="1" applyFill="1" applyBorder="1" applyAlignment="1">
      <alignment horizontal="center" vertical="center"/>
      <protection/>
    </xf>
    <xf numFmtId="164" fontId="16" fillId="4" borderId="13" xfId="22" applyFont="1" applyFill="1" applyBorder="1" applyAlignment="1">
      <alignment vertical="center"/>
      <protection/>
    </xf>
    <xf numFmtId="164" fontId="17" fillId="4" borderId="14" xfId="22" applyFont="1" applyFill="1" applyBorder="1" applyAlignment="1">
      <alignment horizontal="center" vertical="center"/>
      <protection/>
    </xf>
    <xf numFmtId="167" fontId="17" fillId="4" borderId="14" xfId="22" applyNumberFormat="1" applyFont="1" applyFill="1" applyBorder="1" applyAlignment="1">
      <alignment horizontal="center" vertical="center"/>
      <protection/>
    </xf>
    <xf numFmtId="166" fontId="16" fillId="4" borderId="15" xfId="22" applyNumberFormat="1" applyFont="1" applyFill="1" applyBorder="1" applyAlignment="1">
      <alignment horizontal="right" vertical="center"/>
      <protection/>
    </xf>
    <xf numFmtId="164" fontId="16" fillId="2" borderId="13" xfId="22" applyFont="1" applyFill="1" applyBorder="1" applyAlignment="1">
      <alignment vertical="center"/>
      <protection/>
    </xf>
    <xf numFmtId="164" fontId="17" fillId="2" borderId="14" xfId="22" applyFont="1" applyFill="1" applyBorder="1" applyAlignment="1">
      <alignment horizontal="center" vertical="center"/>
      <protection/>
    </xf>
    <xf numFmtId="167" fontId="17" fillId="2" borderId="14" xfId="22" applyNumberFormat="1" applyFont="1" applyFill="1" applyBorder="1" applyAlignment="1">
      <alignment horizontal="center" vertical="center"/>
      <protection/>
    </xf>
    <xf numFmtId="166" fontId="16" fillId="2" borderId="15" xfId="22" applyNumberFormat="1" applyFont="1" applyFill="1" applyBorder="1" applyAlignment="1">
      <alignment horizontal="right" vertical="center"/>
      <protection/>
    </xf>
    <xf numFmtId="166" fontId="7" fillId="4" borderId="0" xfId="22" applyNumberFormat="1" applyFont="1" applyFill="1" applyBorder="1" applyAlignment="1">
      <alignment horizontal="center" vertical="center" wrapText="1"/>
      <protection/>
    </xf>
    <xf numFmtId="166" fontId="18" fillId="0" borderId="0" xfId="22" applyNumberFormat="1" applyFont="1" applyFill="1" applyBorder="1" applyAlignment="1">
      <alignment horizontal="right" vertical="center"/>
      <protection/>
    </xf>
    <xf numFmtId="164" fontId="19" fillId="0" borderId="0" xfId="22" applyFont="1" applyAlignment="1">
      <alignment vertical="center"/>
      <protection/>
    </xf>
    <xf numFmtId="164" fontId="20" fillId="2" borderId="13" xfId="22" applyFont="1" applyFill="1" applyBorder="1" applyAlignment="1">
      <alignment vertical="center"/>
      <protection/>
    </xf>
    <xf numFmtId="164" fontId="21" fillId="2" borderId="14" xfId="22" applyFont="1" applyFill="1" applyBorder="1" applyAlignment="1">
      <alignment horizontal="center" vertical="center"/>
      <protection/>
    </xf>
    <xf numFmtId="167" fontId="21" fillId="2" borderId="14" xfId="22" applyNumberFormat="1" applyFont="1" applyFill="1" applyBorder="1" applyAlignment="1">
      <alignment horizontal="center" vertical="center"/>
      <protection/>
    </xf>
    <xf numFmtId="166" fontId="20" fillId="2" borderId="15" xfId="22" applyNumberFormat="1" applyFont="1" applyFill="1" applyBorder="1" applyAlignment="1">
      <alignment horizontal="right" vertical="center"/>
      <protection/>
    </xf>
    <xf numFmtId="164" fontId="20" fillId="4" borderId="13" xfId="22" applyFont="1" applyFill="1" applyBorder="1" applyAlignment="1">
      <alignment vertical="center"/>
      <protection/>
    </xf>
    <xf numFmtId="164" fontId="21" fillId="4" borderId="14" xfId="22" applyFont="1" applyFill="1" applyBorder="1" applyAlignment="1">
      <alignment horizontal="center" vertical="center"/>
      <protection/>
    </xf>
    <xf numFmtId="167" fontId="21" fillId="4" borderId="14" xfId="22" applyNumberFormat="1" applyFont="1" applyFill="1" applyBorder="1" applyAlignment="1">
      <alignment horizontal="center" vertical="center"/>
      <protection/>
    </xf>
    <xf numFmtId="166" fontId="20" fillId="4" borderId="15" xfId="22" applyNumberFormat="1" applyFont="1" applyFill="1" applyBorder="1" applyAlignment="1">
      <alignment horizontal="right" vertical="center"/>
      <protection/>
    </xf>
    <xf numFmtId="164" fontId="2" fillId="0" borderId="0" xfId="22" applyFill="1" applyAlignment="1">
      <alignment vertical="center"/>
      <protection/>
    </xf>
    <xf numFmtId="164" fontId="20" fillId="4" borderId="10" xfId="22" applyFont="1" applyFill="1" applyBorder="1" applyAlignment="1">
      <alignment vertical="center"/>
      <protection/>
    </xf>
    <xf numFmtId="164" fontId="21" fillId="4" borderId="11" xfId="22" applyFont="1" applyFill="1" applyBorder="1" applyAlignment="1">
      <alignment horizontal="center" vertical="center"/>
      <protection/>
    </xf>
    <xf numFmtId="167" fontId="21" fillId="4" borderId="11" xfId="22" applyNumberFormat="1" applyFont="1" applyFill="1" applyBorder="1" applyAlignment="1">
      <alignment horizontal="center" vertical="center"/>
      <protection/>
    </xf>
    <xf numFmtId="166" fontId="20" fillId="4" borderId="12" xfId="22" applyNumberFormat="1" applyFont="1" applyFill="1" applyBorder="1" applyAlignment="1">
      <alignment horizontal="right" vertical="center"/>
      <protection/>
    </xf>
    <xf numFmtId="164" fontId="16" fillId="4" borderId="16" xfId="22" applyFont="1" applyFill="1" applyBorder="1" applyAlignment="1">
      <alignment horizontal="left" vertical="center" indent="1"/>
      <protection/>
    </xf>
    <xf numFmtId="164" fontId="16" fillId="2" borderId="17" xfId="22" applyFont="1" applyFill="1" applyBorder="1" applyAlignment="1">
      <alignment vertical="center"/>
      <protection/>
    </xf>
    <xf numFmtId="164" fontId="17" fillId="2" borderId="8" xfId="22" applyFont="1" applyFill="1" applyBorder="1" applyAlignment="1">
      <alignment horizontal="center" vertical="center"/>
      <protection/>
    </xf>
    <xf numFmtId="167" fontId="17" fillId="2" borderId="8" xfId="22" applyNumberFormat="1" applyFont="1" applyFill="1" applyBorder="1" applyAlignment="1">
      <alignment horizontal="center" vertical="center"/>
      <protection/>
    </xf>
    <xf numFmtId="166" fontId="16" fillId="2" borderId="9" xfId="22" applyNumberFormat="1" applyFont="1" applyFill="1" applyBorder="1" applyAlignment="1">
      <alignment horizontal="right" vertical="center"/>
      <protection/>
    </xf>
    <xf numFmtId="164" fontId="16" fillId="4" borderId="18" xfId="22" applyFont="1" applyFill="1" applyBorder="1" applyAlignment="1">
      <alignment vertical="center"/>
      <protection/>
    </xf>
    <xf numFmtId="164" fontId="16" fillId="2" borderId="18" xfId="22" applyFont="1" applyFill="1" applyBorder="1" applyAlignment="1">
      <alignment vertical="center"/>
      <protection/>
    </xf>
    <xf numFmtId="164" fontId="20" fillId="2" borderId="18" xfId="22" applyFont="1" applyFill="1" applyBorder="1" applyAlignment="1">
      <alignment vertical="center"/>
      <protection/>
    </xf>
    <xf numFmtId="164" fontId="20" fillId="4" borderId="18" xfId="22" applyFont="1" applyFill="1" applyBorder="1" applyAlignment="1">
      <alignment vertical="center"/>
      <protection/>
    </xf>
    <xf numFmtId="164" fontId="21" fillId="0" borderId="14" xfId="22" applyFont="1" applyFill="1" applyBorder="1" applyAlignment="1">
      <alignment horizontal="center" vertical="center"/>
      <protection/>
    </xf>
    <xf numFmtId="164" fontId="20" fillId="4" borderId="19" xfId="22" applyFont="1" applyFill="1" applyBorder="1" applyAlignment="1">
      <alignment vertical="center"/>
      <protection/>
    </xf>
    <xf numFmtId="164" fontId="2" fillId="2" borderId="0" xfId="22" applyFill="1" applyAlignment="1">
      <alignment vertical="center"/>
      <protection/>
    </xf>
    <xf numFmtId="164" fontId="20" fillId="4" borderId="20" xfId="22" applyFont="1" applyFill="1" applyBorder="1" applyAlignment="1">
      <alignment vertical="center"/>
      <protection/>
    </xf>
    <xf numFmtId="164" fontId="21" fillId="4" borderId="21" xfId="22" applyFont="1" applyFill="1" applyBorder="1" applyAlignment="1">
      <alignment horizontal="center" vertical="center"/>
      <protection/>
    </xf>
    <xf numFmtId="167" fontId="21" fillId="4" borderId="22" xfId="22" applyNumberFormat="1" applyFont="1" applyFill="1" applyBorder="1" applyAlignment="1">
      <alignment horizontal="center" vertical="center"/>
      <protection/>
    </xf>
    <xf numFmtId="166" fontId="20" fillId="4" borderId="23" xfId="22" applyNumberFormat="1" applyFont="1" applyFill="1" applyBorder="1" applyAlignment="1">
      <alignment horizontal="right" vertical="center"/>
      <protection/>
    </xf>
    <xf numFmtId="164" fontId="16" fillId="2" borderId="24" xfId="22" applyFont="1" applyFill="1" applyBorder="1" applyAlignment="1">
      <alignment horizontal="left" vertical="center" indent="1"/>
      <protection/>
    </xf>
    <xf numFmtId="164" fontId="16" fillId="4" borderId="17" xfId="22" applyFont="1" applyFill="1" applyBorder="1" applyAlignment="1">
      <alignment vertical="center"/>
      <protection/>
    </xf>
    <xf numFmtId="164" fontId="17" fillId="4" borderId="8" xfId="22" applyFont="1" applyFill="1" applyBorder="1" applyAlignment="1">
      <alignment horizontal="center" vertical="center"/>
      <protection/>
    </xf>
    <xf numFmtId="166" fontId="16" fillId="4" borderId="9" xfId="22" applyNumberFormat="1" applyFont="1" applyFill="1" applyBorder="1" applyAlignment="1">
      <alignment horizontal="right" vertical="center"/>
      <protection/>
    </xf>
    <xf numFmtId="164" fontId="16" fillId="4" borderId="25" xfId="22" applyFont="1" applyFill="1" applyBorder="1" applyAlignment="1">
      <alignment vertical="center"/>
      <protection/>
    </xf>
    <xf numFmtId="164" fontId="17" fillId="4" borderId="21" xfId="22" applyFont="1" applyFill="1" applyBorder="1" applyAlignment="1">
      <alignment horizontal="center" vertical="center"/>
      <protection/>
    </xf>
    <xf numFmtId="166" fontId="16" fillId="4" borderId="23" xfId="22" applyNumberFormat="1" applyFont="1" applyFill="1" applyBorder="1" applyAlignment="1">
      <alignment horizontal="right" vertical="center"/>
      <protection/>
    </xf>
    <xf numFmtId="164" fontId="7" fillId="2" borderId="24" xfId="22" applyFont="1" applyFill="1" applyBorder="1" applyAlignment="1">
      <alignment horizontal="left" vertical="center" indent="1"/>
      <protection/>
    </xf>
    <xf numFmtId="164" fontId="7" fillId="4" borderId="17" xfId="22" applyFont="1" applyFill="1" applyBorder="1" applyAlignment="1">
      <alignment vertical="center"/>
      <protection/>
    </xf>
    <xf numFmtId="164" fontId="6" fillId="4" borderId="8" xfId="22" applyFont="1" applyFill="1" applyBorder="1" applyAlignment="1">
      <alignment horizontal="center" vertical="center"/>
      <protection/>
    </xf>
    <xf numFmtId="167" fontId="6" fillId="4" borderId="8" xfId="22" applyNumberFormat="1" applyFont="1" applyFill="1" applyBorder="1" applyAlignment="1">
      <alignment horizontal="center" vertical="center"/>
      <protection/>
    </xf>
    <xf numFmtId="166" fontId="7" fillId="4" borderId="9" xfId="22" applyNumberFormat="1" applyFont="1" applyFill="1" applyBorder="1" applyAlignment="1">
      <alignment horizontal="right" vertical="center"/>
      <protection/>
    </xf>
    <xf numFmtId="164" fontId="7" fillId="2" borderId="19" xfId="22" applyFont="1" applyFill="1" applyBorder="1" applyAlignment="1">
      <alignment vertical="center"/>
      <protection/>
    </xf>
    <xf numFmtId="167" fontId="6" fillId="2" borderId="11" xfId="22" applyNumberFormat="1" applyFont="1" applyFill="1" applyBorder="1" applyAlignment="1">
      <alignment horizontal="center" vertical="center"/>
      <protection/>
    </xf>
    <xf numFmtId="164" fontId="7" fillId="4" borderId="16" xfId="22" applyFont="1" applyFill="1" applyBorder="1" applyAlignment="1">
      <alignment horizontal="left" vertical="center" indent="1"/>
      <protection/>
    </xf>
    <xf numFmtId="164" fontId="7" fillId="2" borderId="18" xfId="22" applyFont="1" applyFill="1" applyBorder="1" applyAlignment="1">
      <alignment horizontal="left" vertical="center"/>
      <protection/>
    </xf>
    <xf numFmtId="164" fontId="14" fillId="2" borderId="26" xfId="22" applyFont="1" applyFill="1" applyBorder="1" applyAlignment="1">
      <alignment horizontal="center" vertical="center"/>
      <protection/>
    </xf>
    <xf numFmtId="164" fontId="7" fillId="4" borderId="18" xfId="22" applyFont="1" applyFill="1" applyBorder="1" applyAlignment="1">
      <alignment horizontal="left" vertical="center"/>
      <protection/>
    </xf>
    <xf numFmtId="164" fontId="14" fillId="4" borderId="26" xfId="22" applyFont="1" applyFill="1" applyBorder="1" applyAlignment="1">
      <alignment horizontal="center" vertical="center"/>
      <protection/>
    </xf>
    <xf numFmtId="164" fontId="22" fillId="2" borderId="26" xfId="22" applyFont="1" applyFill="1" applyBorder="1" applyAlignment="1">
      <alignment horizontal="center" vertical="center"/>
      <protection/>
    </xf>
    <xf numFmtId="164" fontId="22" fillId="4" borderId="26" xfId="22" applyFont="1" applyFill="1" applyBorder="1" applyAlignment="1">
      <alignment horizontal="center" vertical="center"/>
      <protection/>
    </xf>
    <xf numFmtId="166" fontId="23" fillId="4" borderId="0" xfId="22" applyNumberFormat="1" applyFont="1" applyFill="1" applyBorder="1" applyAlignment="1">
      <alignment horizontal="center" vertical="center" wrapText="1"/>
      <protection/>
    </xf>
    <xf numFmtId="164" fontId="7" fillId="4" borderId="24" xfId="22" applyFont="1" applyFill="1" applyBorder="1" applyAlignment="1">
      <alignment horizontal="left" vertical="center" indent="1"/>
      <protection/>
    </xf>
    <xf numFmtId="164" fontId="7" fillId="2" borderId="18" xfId="22" applyFont="1" applyFill="1" applyBorder="1" applyAlignment="1">
      <alignment vertical="center"/>
      <protection/>
    </xf>
    <xf numFmtId="164" fontId="7" fillId="4" borderId="18" xfId="22" applyFont="1" applyFill="1" applyBorder="1" applyAlignment="1">
      <alignment vertical="center"/>
      <protection/>
    </xf>
    <xf numFmtId="164" fontId="16" fillId="4" borderId="19" xfId="22" applyFont="1" applyFill="1" applyBorder="1" applyAlignment="1">
      <alignment vertical="center"/>
      <protection/>
    </xf>
    <xf numFmtId="164" fontId="17" fillId="4" borderId="11" xfId="22" applyFont="1" applyFill="1" applyBorder="1" applyAlignment="1">
      <alignment horizontal="center" vertical="center"/>
      <protection/>
    </xf>
    <xf numFmtId="166" fontId="16" fillId="4" borderId="12" xfId="22" applyNumberFormat="1" applyFont="1" applyFill="1" applyBorder="1" applyAlignment="1">
      <alignment horizontal="right" vertical="center"/>
      <protection/>
    </xf>
    <xf numFmtId="164" fontId="2" fillId="0" borderId="27" xfId="22" applyBorder="1" applyAlignment="1">
      <alignment vertical="center"/>
      <protection/>
    </xf>
    <xf numFmtId="164" fontId="16" fillId="2" borderId="25" xfId="22" applyFont="1" applyFill="1" applyBorder="1" applyAlignment="1">
      <alignment vertical="center"/>
      <protection/>
    </xf>
    <xf numFmtId="164" fontId="17" fillId="2" borderId="21" xfId="22" applyFont="1" applyFill="1" applyBorder="1" applyAlignment="1">
      <alignment horizontal="center" vertical="center"/>
      <protection/>
    </xf>
    <xf numFmtId="166" fontId="16" fillId="2" borderId="23" xfId="22" applyNumberFormat="1" applyFont="1" applyFill="1" applyBorder="1" applyAlignment="1">
      <alignment horizontal="right" vertical="center"/>
      <protection/>
    </xf>
    <xf numFmtId="164" fontId="16" fillId="4" borderId="24" xfId="22" applyFont="1" applyFill="1" applyBorder="1" applyAlignment="1">
      <alignment horizontal="left" vertical="center" indent="1"/>
      <protection/>
    </xf>
    <xf numFmtId="164" fontId="16" fillId="2" borderId="19" xfId="22" applyFont="1" applyFill="1" applyBorder="1" applyAlignment="1">
      <alignment vertical="center"/>
      <protection/>
    </xf>
    <xf numFmtId="164" fontId="17" fillId="2" borderId="11" xfId="22" applyFont="1" applyFill="1" applyBorder="1" applyAlignment="1">
      <alignment horizontal="center" vertical="center"/>
      <protection/>
    </xf>
    <xf numFmtId="166" fontId="16" fillId="2" borderId="12" xfId="22" applyNumberFormat="1" applyFont="1" applyFill="1" applyBorder="1" applyAlignment="1">
      <alignment horizontal="right" vertical="center"/>
      <protection/>
    </xf>
    <xf numFmtId="164" fontId="2" fillId="0" borderId="0" xfId="22">
      <alignment/>
      <protection/>
    </xf>
    <xf numFmtId="164" fontId="2" fillId="0" borderId="0" xfId="22" applyBorder="1">
      <alignment/>
      <protection/>
    </xf>
    <xf numFmtId="164" fontId="24" fillId="0" borderId="0" xfId="22" applyFont="1" applyBorder="1" applyAlignment="1">
      <alignment horizontal="center" vertical="center" wrapText="1"/>
      <protection/>
    </xf>
    <xf numFmtId="164" fontId="24" fillId="0" borderId="0" xfId="22" applyFont="1" applyAlignment="1">
      <alignment horizontal="center" vertical="center" wrapText="1"/>
      <protection/>
    </xf>
    <xf numFmtId="164" fontId="24" fillId="0" borderId="0" xfId="22" applyFont="1" applyAlignment="1">
      <alignment horizontal="center" vertical="center"/>
      <protection/>
    </xf>
    <xf numFmtId="164" fontId="12" fillId="4" borderId="0" xfId="22" applyFont="1" applyFill="1" applyAlignment="1">
      <alignment horizontal="center" vertical="center" wrapText="1"/>
      <protection/>
    </xf>
    <xf numFmtId="164" fontId="4" fillId="0" borderId="0" xfId="22" applyFont="1" applyBorder="1" applyAlignment="1">
      <alignment horizontal="center" vertical="center" wrapText="1"/>
      <protection/>
    </xf>
    <xf numFmtId="164" fontId="7" fillId="2" borderId="4" xfId="22" applyFont="1" applyFill="1" applyBorder="1" applyAlignment="1">
      <alignment horizontal="center" vertical="center" wrapText="1"/>
      <protection/>
    </xf>
    <xf numFmtId="164" fontId="7" fillId="4" borderId="28" xfId="22" applyFont="1" applyFill="1" applyBorder="1" applyAlignment="1">
      <alignment vertical="center" wrapText="1"/>
      <protection/>
    </xf>
    <xf numFmtId="166" fontId="7" fillId="4" borderId="29" xfId="22" applyNumberFormat="1" applyFont="1" applyFill="1" applyBorder="1" applyAlignment="1">
      <alignment horizontal="right" vertical="center"/>
      <protection/>
    </xf>
    <xf numFmtId="166" fontId="7" fillId="4" borderId="30" xfId="22" applyNumberFormat="1" applyFont="1" applyFill="1" applyBorder="1" applyAlignment="1">
      <alignment horizontal="right" vertical="center"/>
      <protection/>
    </xf>
    <xf numFmtId="164" fontId="7" fillId="2" borderId="13" xfId="22" applyFont="1" applyFill="1" applyBorder="1" applyAlignment="1">
      <alignment vertical="center" wrapText="1"/>
      <protection/>
    </xf>
    <xf numFmtId="166" fontId="7" fillId="2" borderId="14" xfId="22" applyNumberFormat="1" applyFont="1" applyFill="1" applyBorder="1" applyAlignment="1">
      <alignment horizontal="right" vertical="center"/>
      <protection/>
    </xf>
    <xf numFmtId="166" fontId="16" fillId="4" borderId="14" xfId="22" applyNumberFormat="1" applyFont="1" applyFill="1" applyBorder="1" applyAlignment="1">
      <alignment horizontal="right" vertical="center"/>
      <protection/>
    </xf>
    <xf numFmtId="166" fontId="16" fillId="2" borderId="14" xfId="22" applyNumberFormat="1" applyFont="1" applyFill="1" applyBorder="1" applyAlignment="1">
      <alignment horizontal="right" vertical="center"/>
      <protection/>
    </xf>
    <xf numFmtId="164" fontId="6" fillId="2" borderId="14" xfId="22" applyFont="1" applyFill="1" applyBorder="1" applyAlignment="1">
      <alignment horizontal="center" vertical="center" wrapText="1"/>
      <protection/>
    </xf>
    <xf numFmtId="164" fontId="6" fillId="4" borderId="14" xfId="22" applyFont="1" applyFill="1" applyBorder="1" applyAlignment="1">
      <alignment horizontal="center" vertical="center" wrapText="1"/>
      <protection/>
    </xf>
    <xf numFmtId="164" fontId="25" fillId="0" borderId="0" xfId="22" applyFont="1" applyAlignment="1">
      <alignment vertical="center"/>
      <protection/>
    </xf>
    <xf numFmtId="164" fontId="23" fillId="4" borderId="0" xfId="22" applyFont="1" applyFill="1" applyBorder="1" applyAlignment="1">
      <alignment horizontal="left" vertical="center" wrapText="1"/>
      <protection/>
    </xf>
    <xf numFmtId="164" fontId="7" fillId="2" borderId="10" xfId="22" applyFont="1" applyFill="1" applyBorder="1" applyAlignment="1">
      <alignment vertical="center" wrapText="1"/>
      <protection/>
    </xf>
    <xf numFmtId="164" fontId="6" fillId="2" borderId="11" xfId="22" applyFont="1" applyFill="1" applyBorder="1" applyAlignment="1">
      <alignment horizontal="center" vertical="center" wrapText="1"/>
      <protection/>
    </xf>
    <xf numFmtId="166" fontId="16" fillId="2" borderId="11" xfId="22" applyNumberFormat="1" applyFont="1" applyFill="1" applyBorder="1" applyAlignment="1">
      <alignment horizontal="right" vertical="center"/>
      <protection/>
    </xf>
    <xf numFmtId="164" fontId="7" fillId="2" borderId="1" xfId="22" applyFont="1" applyFill="1" applyBorder="1" applyAlignment="1">
      <alignment horizontal="center" vertical="center" wrapText="1"/>
      <protection/>
    </xf>
    <xf numFmtId="164" fontId="6" fillId="4" borderId="31" xfId="22" applyFont="1" applyFill="1" applyBorder="1" applyAlignment="1">
      <alignment vertical="center"/>
      <protection/>
    </xf>
    <xf numFmtId="164" fontId="6" fillId="4" borderId="32" xfId="22" applyFont="1" applyFill="1" applyBorder="1" applyAlignment="1">
      <alignment horizontal="left" vertical="center" wrapText="1"/>
      <protection/>
    </xf>
    <xf numFmtId="166" fontId="7" fillId="4" borderId="33" xfId="22" applyNumberFormat="1" applyFont="1" applyFill="1" applyBorder="1" applyAlignment="1">
      <alignment horizontal="right" vertical="center"/>
      <protection/>
    </xf>
    <xf numFmtId="166" fontId="13" fillId="0" borderId="0" xfId="22" applyNumberFormat="1" applyFont="1" applyFill="1" applyBorder="1" applyAlignment="1">
      <alignment horizontal="right" vertical="center"/>
      <protection/>
    </xf>
    <xf numFmtId="164" fontId="6" fillId="2" borderId="14" xfId="22" applyFont="1" applyFill="1" applyBorder="1" applyAlignment="1">
      <alignment horizontal="left" vertical="center" wrapText="1"/>
      <protection/>
    </xf>
    <xf numFmtId="164" fontId="6" fillId="4" borderId="14" xfId="22" applyFont="1" applyFill="1" applyBorder="1" applyAlignment="1">
      <alignment horizontal="left" vertical="center"/>
      <protection/>
    </xf>
    <xf numFmtId="164" fontId="6" fillId="2" borderId="11" xfId="22" applyFont="1" applyFill="1" applyBorder="1" applyAlignment="1">
      <alignment horizontal="lef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A6A6A6"/>
      <rgbColor rgb="00993366"/>
      <rgbColor rgb="00F2F2F2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F7F7F"/>
      <rgbColor rgb="00969696"/>
      <rgbColor rgb="00003366"/>
      <rgbColor rgb="00339966"/>
      <rgbColor rgb="00003300"/>
      <rgbColor rgb="00262626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2</xdr:row>
      <xdr:rowOff>76200</xdr:rowOff>
    </xdr:from>
    <xdr:to>
      <xdr:col>5</xdr:col>
      <xdr:colOff>676275</xdr:colOff>
      <xdr:row>8</xdr:row>
      <xdr:rowOff>47625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76200"/>
          <a:ext cx="549592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2</xdr:row>
      <xdr:rowOff>76200</xdr:rowOff>
    </xdr:from>
    <xdr:to>
      <xdr:col>5</xdr:col>
      <xdr:colOff>676275</xdr:colOff>
      <xdr:row>8</xdr:row>
      <xdr:rowOff>47625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76200"/>
          <a:ext cx="557212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2</xdr:row>
      <xdr:rowOff>76200</xdr:rowOff>
    </xdr:from>
    <xdr:to>
      <xdr:col>5</xdr:col>
      <xdr:colOff>676275</xdr:colOff>
      <xdr:row>8</xdr:row>
      <xdr:rowOff>47625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76200"/>
          <a:ext cx="557212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2</xdr:row>
      <xdr:rowOff>133350</xdr:rowOff>
    </xdr:from>
    <xdr:to>
      <xdr:col>5</xdr:col>
      <xdr:colOff>57150</xdr:colOff>
      <xdr:row>8</xdr:row>
      <xdr:rowOff>104775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33350"/>
          <a:ext cx="557212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2</xdr:row>
      <xdr:rowOff>133350</xdr:rowOff>
    </xdr:from>
    <xdr:to>
      <xdr:col>5</xdr:col>
      <xdr:colOff>57150</xdr:colOff>
      <xdr:row>8</xdr:row>
      <xdr:rowOff>104775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33350"/>
          <a:ext cx="557212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3</xdr:row>
      <xdr:rowOff>104775</xdr:rowOff>
    </xdr:from>
    <xdr:to>
      <xdr:col>5</xdr:col>
      <xdr:colOff>104775</xdr:colOff>
      <xdr:row>9</xdr:row>
      <xdr:rowOff>76200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04775"/>
          <a:ext cx="556260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U47"/>
  <sheetViews>
    <sheetView workbookViewId="0" topLeftCell="A1">
      <selection activeCell="H34" sqref="H34"/>
    </sheetView>
  </sheetViews>
  <sheetFormatPr defaultColWidth="9.140625" defaultRowHeight="12.75"/>
  <cols>
    <col min="1" max="1" width="37.00390625" style="1" customWidth="1"/>
    <col min="2" max="2" width="16.8515625" style="1" customWidth="1"/>
    <col min="3" max="3" width="0" style="1" hidden="1" customWidth="1"/>
    <col min="4" max="4" width="16.00390625" style="1" customWidth="1"/>
    <col min="5" max="5" width="16.57421875" style="1" customWidth="1"/>
    <col min="6" max="6" width="15.00390625" style="1" customWidth="1"/>
    <col min="7" max="7" width="9.421875" style="2" customWidth="1"/>
    <col min="8" max="8" width="14.28125" style="3" customWidth="1"/>
    <col min="9" max="9" width="0" style="4" hidden="1" customWidth="1"/>
    <col min="10" max="12" width="0" style="1" hidden="1" customWidth="1"/>
    <col min="13" max="16384" width="9.140625" style="1" customWidth="1"/>
  </cols>
  <sheetData>
    <row r="1" spans="1:8" ht="12.75" customHeight="1" hidden="1">
      <c r="A1" s="5"/>
      <c r="B1" s="5"/>
      <c r="C1" s="5"/>
      <c r="D1" s="5"/>
      <c r="E1" s="5"/>
      <c r="F1" s="5"/>
      <c r="G1" s="5"/>
      <c r="H1" s="6"/>
    </row>
    <row r="2" ht="12.75" customHeight="1" hidden="1"/>
    <row r="3" ht="12.75" customHeight="1">
      <c r="G3" s="1"/>
    </row>
    <row r="4" ht="12.75" customHeight="1">
      <c r="G4" s="1"/>
    </row>
    <row r="5" ht="12.75" customHeight="1">
      <c r="G5" s="1"/>
    </row>
    <row r="6" ht="12.75" customHeight="1">
      <c r="G6" s="1"/>
    </row>
    <row r="7" ht="12.75" customHeight="1">
      <c r="G7" s="1"/>
    </row>
    <row r="8" ht="12.75" customHeight="1">
      <c r="G8" s="1"/>
    </row>
    <row r="9" ht="12.75" customHeight="1">
      <c r="G9" s="1"/>
    </row>
    <row r="10" spans="1:8" ht="25.5" customHeight="1">
      <c r="A10" s="7" t="s">
        <v>0</v>
      </c>
      <c r="B10" s="7"/>
      <c r="C10" s="7"/>
      <c r="D10" s="7"/>
      <c r="E10" s="7"/>
      <c r="F10" s="7"/>
      <c r="G10" s="7"/>
      <c r="H10" s="8"/>
    </row>
    <row r="11" spans="1:7" ht="16.5" customHeight="1">
      <c r="A11" s="9"/>
      <c r="B11" s="9"/>
      <c r="C11" s="9"/>
      <c r="D11" s="9"/>
      <c r="E11" s="9"/>
      <c r="F11" s="9"/>
      <c r="G11" s="9"/>
    </row>
    <row r="12" spans="1:10" ht="15" customHeight="1">
      <c r="A12" s="10" t="s">
        <v>1</v>
      </c>
      <c r="B12" s="11" t="s">
        <v>2</v>
      </c>
      <c r="C12" s="12" t="s">
        <v>3</v>
      </c>
      <c r="D12" s="11" t="s">
        <v>4</v>
      </c>
      <c r="E12" s="11" t="s">
        <v>5</v>
      </c>
      <c r="F12" s="11" t="s">
        <v>6</v>
      </c>
      <c r="G12" s="13" t="s">
        <v>7</v>
      </c>
      <c r="H12" s="14"/>
      <c r="I12" s="4" t="s">
        <v>8</v>
      </c>
      <c r="J12" s="15">
        <v>1.06</v>
      </c>
    </row>
    <row r="13" spans="1:9" ht="14.25" customHeight="1">
      <c r="A13" s="10"/>
      <c r="B13" s="11"/>
      <c r="C13" s="12"/>
      <c r="D13" s="11"/>
      <c r="E13" s="11"/>
      <c r="F13" s="11"/>
      <c r="G13" s="13"/>
      <c r="H13" s="14"/>
      <c r="I13" s="4">
        <v>1.09</v>
      </c>
    </row>
    <row r="14" spans="1:8" ht="14.25" customHeight="1">
      <c r="A14" s="10"/>
      <c r="B14" s="11"/>
      <c r="C14" s="16"/>
      <c r="D14" s="11"/>
      <c r="E14" s="11"/>
      <c r="F14" s="11"/>
      <c r="G14" s="13"/>
      <c r="H14" s="14"/>
    </row>
    <row r="15" spans="1:21" ht="15" customHeight="1">
      <c r="A15" s="17" t="s">
        <v>9</v>
      </c>
      <c r="B15" s="17"/>
      <c r="C15" s="17"/>
      <c r="D15" s="17"/>
      <c r="E15" s="17"/>
      <c r="F15" s="17"/>
      <c r="G15" s="17"/>
      <c r="H15" s="14"/>
      <c r="M15" s="18" t="s">
        <v>10</v>
      </c>
      <c r="N15" s="18"/>
      <c r="O15" s="18"/>
      <c r="P15" s="18"/>
      <c r="Q15" s="18"/>
      <c r="R15" s="18"/>
      <c r="S15" s="18"/>
      <c r="T15" s="18"/>
      <c r="U15" s="18"/>
    </row>
    <row r="16" spans="1:21" ht="15" customHeight="1">
      <c r="A16" s="19" t="s">
        <v>11</v>
      </c>
      <c r="B16" s="20" t="s">
        <v>12</v>
      </c>
      <c r="C16" s="20" t="s">
        <v>13</v>
      </c>
      <c r="D16" s="20" t="s">
        <v>14</v>
      </c>
      <c r="E16" s="20" t="s">
        <v>15</v>
      </c>
      <c r="F16" s="20" t="s">
        <v>16</v>
      </c>
      <c r="G16" s="21">
        <v>70000</v>
      </c>
      <c r="H16" s="22"/>
      <c r="I16" s="4">
        <f>CEILING(G16*$I$13,100)</f>
        <v>76300</v>
      </c>
      <c r="J16" s="23">
        <f>G16*$J$12</f>
        <v>74200</v>
      </c>
      <c r="L16" s="23">
        <f>CEILING(G16,100)</f>
        <v>70000</v>
      </c>
      <c r="M16" s="18"/>
      <c r="N16" s="18"/>
      <c r="O16" s="18"/>
      <c r="P16" s="18"/>
      <c r="Q16" s="18"/>
      <c r="R16" s="18"/>
      <c r="S16" s="18"/>
      <c r="T16" s="18"/>
      <c r="U16" s="18"/>
    </row>
    <row r="17" spans="1:21" ht="15" customHeight="1">
      <c r="A17" s="24" t="s">
        <v>17</v>
      </c>
      <c r="B17" s="25" t="s">
        <v>12</v>
      </c>
      <c r="C17" s="25" t="s">
        <v>13</v>
      </c>
      <c r="D17" s="25" t="s">
        <v>14</v>
      </c>
      <c r="E17" s="25" t="s">
        <v>15</v>
      </c>
      <c r="F17" s="25" t="s">
        <v>16</v>
      </c>
      <c r="G17" s="26">
        <v>72000</v>
      </c>
      <c r="H17" s="22"/>
      <c r="I17" s="4">
        <f>CEILING(G17*$I$13,100)</f>
        <v>78500</v>
      </c>
      <c r="J17" s="23">
        <f>G17*$J$12</f>
        <v>76320</v>
      </c>
      <c r="L17" s="23">
        <f>CEILING(G17,100)</f>
        <v>72000</v>
      </c>
      <c r="M17" s="18"/>
      <c r="N17" s="18"/>
      <c r="O17" s="18"/>
      <c r="P17" s="18"/>
      <c r="Q17" s="18"/>
      <c r="R17" s="18"/>
      <c r="S17" s="18"/>
      <c r="T17" s="18"/>
      <c r="U17" s="18"/>
    </row>
    <row r="18" spans="1:21" ht="15" customHeight="1">
      <c r="A18" s="17" t="s">
        <v>18</v>
      </c>
      <c r="B18" s="17"/>
      <c r="C18" s="17"/>
      <c r="D18" s="17"/>
      <c r="E18" s="17"/>
      <c r="F18" s="17"/>
      <c r="G18" s="17"/>
      <c r="H18"/>
      <c r="I18" s="27"/>
      <c r="J18" s="27"/>
      <c r="K18" s="27"/>
      <c r="L18" s="27"/>
      <c r="M18" s="18"/>
      <c r="N18" s="18"/>
      <c r="O18" s="18"/>
      <c r="P18" s="18"/>
      <c r="Q18" s="18"/>
      <c r="R18" s="18"/>
      <c r="S18" s="18"/>
      <c r="T18" s="18"/>
      <c r="U18" s="18"/>
    </row>
    <row r="19" spans="1:21" ht="15" customHeight="1">
      <c r="A19" s="28" t="s">
        <v>19</v>
      </c>
      <c r="B19" s="29" t="s">
        <v>20</v>
      </c>
      <c r="C19" s="29" t="s">
        <v>13</v>
      </c>
      <c r="D19" s="29" t="s">
        <v>14</v>
      </c>
      <c r="E19" s="29" t="s">
        <v>15</v>
      </c>
      <c r="F19" s="29" t="s">
        <v>16</v>
      </c>
      <c r="G19" s="30">
        <v>102700</v>
      </c>
      <c r="H19" s="31"/>
      <c r="I19" s="31"/>
      <c r="J19" s="31"/>
      <c r="K19" s="31"/>
      <c r="L19" s="31"/>
      <c r="M19" s="18"/>
      <c r="N19" s="18"/>
      <c r="O19" s="18"/>
      <c r="P19" s="18"/>
      <c r="Q19" s="18"/>
      <c r="R19" s="18"/>
      <c r="S19" s="18"/>
      <c r="T19" s="18"/>
      <c r="U19" s="18"/>
    </row>
    <row r="20" spans="1:21" ht="15" customHeight="1">
      <c r="A20" s="32" t="s">
        <v>21</v>
      </c>
      <c r="B20" s="33" t="s">
        <v>20</v>
      </c>
      <c r="C20" s="33" t="s">
        <v>13</v>
      </c>
      <c r="D20" s="33" t="s">
        <v>14</v>
      </c>
      <c r="E20" s="33" t="s">
        <v>15</v>
      </c>
      <c r="F20" s="33" t="s">
        <v>16</v>
      </c>
      <c r="G20" s="34">
        <v>102700</v>
      </c>
      <c r="H20" s="35"/>
      <c r="I20" s="4">
        <f>CEILING(G20*$I$13,100)</f>
        <v>112000</v>
      </c>
      <c r="J20" s="23">
        <f>G20*$J$12</f>
        <v>108862</v>
      </c>
      <c r="L20" s="23">
        <f>CEILING(G20,100)</f>
        <v>102700</v>
      </c>
      <c r="M20" s="18"/>
      <c r="N20" s="18"/>
      <c r="O20" s="18"/>
      <c r="P20" s="18"/>
      <c r="Q20" s="18"/>
      <c r="R20" s="18"/>
      <c r="S20" s="18"/>
      <c r="T20" s="18"/>
      <c r="U20" s="18"/>
    </row>
    <row r="21" spans="1:21" ht="15" customHeight="1">
      <c r="A21" s="32"/>
      <c r="B21" s="33"/>
      <c r="C21" s="33"/>
      <c r="D21" s="33"/>
      <c r="E21" s="33"/>
      <c r="F21" s="33"/>
      <c r="G21" s="34"/>
      <c r="H21" s="35"/>
      <c r="J21" s="23"/>
      <c r="L21" s="23"/>
      <c r="M21" s="18"/>
      <c r="N21" s="18"/>
      <c r="O21" s="18"/>
      <c r="P21" s="18"/>
      <c r="Q21" s="18"/>
      <c r="R21" s="18"/>
      <c r="S21" s="18"/>
      <c r="T21" s="18"/>
      <c r="U21" s="18"/>
    </row>
    <row r="22" spans="1:21" ht="15" customHeight="1">
      <c r="A22" s="28" t="s">
        <v>22</v>
      </c>
      <c r="B22" s="29" t="s">
        <v>20</v>
      </c>
      <c r="C22" s="29" t="s">
        <v>23</v>
      </c>
      <c r="D22" s="36">
        <v>4.5</v>
      </c>
      <c r="E22" s="36" t="s">
        <v>24</v>
      </c>
      <c r="F22" s="29">
        <v>220</v>
      </c>
      <c r="G22" s="30">
        <v>116600</v>
      </c>
      <c r="H22" s="35"/>
      <c r="I22" s="4">
        <f>CEILING(G22*$I$13,100)</f>
        <v>127100</v>
      </c>
      <c r="J22" s="23">
        <f>G22*$J$12</f>
        <v>123596</v>
      </c>
      <c r="L22" s="23">
        <f>CEILING(G22,100)</f>
        <v>116600</v>
      </c>
      <c r="M22" s="18"/>
      <c r="N22" s="18"/>
      <c r="O22" s="18"/>
      <c r="P22" s="18"/>
      <c r="Q22" s="18"/>
      <c r="R22" s="18"/>
      <c r="S22" s="18"/>
      <c r="T22" s="18"/>
      <c r="U22" s="18"/>
    </row>
    <row r="23" spans="1:12" ht="15" customHeight="1">
      <c r="A23" s="37" t="s">
        <v>25</v>
      </c>
      <c r="B23" s="38" t="s">
        <v>20</v>
      </c>
      <c r="C23" s="38" t="s">
        <v>23</v>
      </c>
      <c r="D23" s="39">
        <v>6.7</v>
      </c>
      <c r="E23" s="39" t="s">
        <v>24</v>
      </c>
      <c r="F23" s="38">
        <v>380</v>
      </c>
      <c r="G23" s="40">
        <v>121900</v>
      </c>
      <c r="H23" s="35"/>
      <c r="I23" s="4">
        <f>CEILING(G23*$I$13,100)</f>
        <v>132900</v>
      </c>
      <c r="J23" s="23">
        <f>G23*$J$12</f>
        <v>129214</v>
      </c>
      <c r="L23" s="23">
        <f>CEILING(G23,100)</f>
        <v>121900</v>
      </c>
    </row>
    <row r="24" spans="1:17" ht="15" customHeight="1">
      <c r="A24" s="41" t="s">
        <v>26</v>
      </c>
      <c r="B24" s="42" t="s">
        <v>20</v>
      </c>
      <c r="C24" s="42" t="s">
        <v>23</v>
      </c>
      <c r="D24" s="43">
        <v>9</v>
      </c>
      <c r="E24" s="43" t="s">
        <v>24</v>
      </c>
      <c r="F24" s="42">
        <v>380</v>
      </c>
      <c r="G24" s="44">
        <v>121900</v>
      </c>
      <c r="H24" s="35"/>
      <c r="I24" s="4">
        <f>CEILING(G24*$I$13,100)</f>
        <v>132900</v>
      </c>
      <c r="J24" s="23">
        <f>G24*$J$12</f>
        <v>129214</v>
      </c>
      <c r="L24" s="23">
        <f>CEILING(G24,100)</f>
        <v>121900</v>
      </c>
      <c r="M24" s="45" t="s">
        <v>27</v>
      </c>
      <c r="N24" s="45"/>
      <c r="O24" s="45"/>
      <c r="P24" s="45"/>
      <c r="Q24" s="45"/>
    </row>
    <row r="25" spans="1:17" ht="15" customHeight="1">
      <c r="A25" s="37" t="s">
        <v>28</v>
      </c>
      <c r="B25" s="38" t="s">
        <v>20</v>
      </c>
      <c r="C25" s="38" t="s">
        <v>23</v>
      </c>
      <c r="D25" s="39">
        <v>18</v>
      </c>
      <c r="E25" s="39" t="s">
        <v>24</v>
      </c>
      <c r="F25" s="38">
        <v>380</v>
      </c>
      <c r="G25" s="40">
        <v>127200</v>
      </c>
      <c r="H25" s="35"/>
      <c r="I25" s="4">
        <f>CEILING(G25*$I$13,100)</f>
        <v>138700</v>
      </c>
      <c r="J25" s="23">
        <f>G25*$J$12</f>
        <v>134832</v>
      </c>
      <c r="L25" s="23">
        <f>CEILING(G25,100)</f>
        <v>127200</v>
      </c>
      <c r="M25" s="45"/>
      <c r="N25" s="45"/>
      <c r="O25" s="45"/>
      <c r="P25" s="45"/>
      <c r="Q25" s="45"/>
    </row>
    <row r="26" spans="1:17" ht="15" customHeight="1">
      <c r="A26" s="41" t="s">
        <v>29</v>
      </c>
      <c r="B26" s="42" t="s">
        <v>20</v>
      </c>
      <c r="C26" s="42" t="s">
        <v>30</v>
      </c>
      <c r="D26" s="43">
        <v>15</v>
      </c>
      <c r="E26" s="42" t="s">
        <v>15</v>
      </c>
      <c r="F26" s="42">
        <v>380</v>
      </c>
      <c r="G26" s="44">
        <v>196000</v>
      </c>
      <c r="H26" s="35"/>
      <c r="I26" s="4">
        <f>CEILING(G26*$I$13,100)</f>
        <v>213700</v>
      </c>
      <c r="J26" s="23">
        <f>G26*$J$12</f>
        <v>207760</v>
      </c>
      <c r="L26" s="23">
        <f>CEILING(G26,100)</f>
        <v>196000</v>
      </c>
      <c r="M26" s="45"/>
      <c r="N26" s="45"/>
      <c r="O26" s="45"/>
      <c r="P26" s="45"/>
      <c r="Q26" s="45"/>
    </row>
    <row r="27" spans="1:17" ht="15" customHeight="1">
      <c r="A27" s="37" t="s">
        <v>31</v>
      </c>
      <c r="B27" s="38" t="s">
        <v>20</v>
      </c>
      <c r="C27" s="38" t="s">
        <v>30</v>
      </c>
      <c r="D27" s="39">
        <v>22.5</v>
      </c>
      <c r="E27" s="38" t="s">
        <v>15</v>
      </c>
      <c r="F27" s="38">
        <v>380</v>
      </c>
      <c r="G27" s="40">
        <v>202800</v>
      </c>
      <c r="H27" s="35"/>
      <c r="I27" s="4">
        <f>CEILING(G27*$I$13,100)</f>
        <v>221100</v>
      </c>
      <c r="J27" s="23">
        <f>G27*$J$12</f>
        <v>214968</v>
      </c>
      <c r="L27" s="23">
        <f>CEILING(G27,100)</f>
        <v>202800</v>
      </c>
      <c r="M27" s="45"/>
      <c r="N27" s="45"/>
      <c r="O27" s="45"/>
      <c r="P27" s="45"/>
      <c r="Q27" s="45"/>
    </row>
    <row r="28" spans="1:17" ht="15" customHeight="1">
      <c r="A28" s="41" t="s">
        <v>32</v>
      </c>
      <c r="B28" s="42" t="s">
        <v>20</v>
      </c>
      <c r="C28" s="42"/>
      <c r="D28" s="43">
        <v>30</v>
      </c>
      <c r="E28" s="42" t="s">
        <v>15</v>
      </c>
      <c r="F28" s="42">
        <v>380</v>
      </c>
      <c r="G28" s="44">
        <v>209600</v>
      </c>
      <c r="H28" s="46"/>
      <c r="I28" s="47">
        <f>CEILING(G28*$I$13,100)</f>
        <v>228500</v>
      </c>
      <c r="J28" s="23">
        <f>G28*$J$12</f>
        <v>222176</v>
      </c>
      <c r="L28" s="23">
        <f>CEILING(G28,100)</f>
        <v>209600</v>
      </c>
      <c r="M28" s="45"/>
      <c r="N28" s="45"/>
      <c r="O28" s="45"/>
      <c r="P28" s="45"/>
      <c r="Q28" s="45"/>
    </row>
    <row r="29" spans="1:17" ht="15" customHeight="1">
      <c r="A29" s="37" t="s">
        <v>33</v>
      </c>
      <c r="B29" s="38" t="s">
        <v>34</v>
      </c>
      <c r="C29" s="38">
        <v>2500</v>
      </c>
      <c r="D29" s="39">
        <v>15</v>
      </c>
      <c r="E29" s="38" t="s">
        <v>15</v>
      </c>
      <c r="F29" s="38">
        <v>380</v>
      </c>
      <c r="G29" s="40">
        <v>210600</v>
      </c>
      <c r="H29" s="35"/>
      <c r="I29" s="4">
        <f>CEILING(G29*$I$13,100)</f>
        <v>229600</v>
      </c>
      <c r="J29" s="23">
        <f>G29*$J$12</f>
        <v>223236</v>
      </c>
      <c r="L29" s="23">
        <f>CEILING(G29,100)</f>
        <v>210600</v>
      </c>
      <c r="M29" s="45"/>
      <c r="N29" s="45"/>
      <c r="O29" s="45"/>
      <c r="P29" s="45"/>
      <c r="Q29" s="45"/>
    </row>
    <row r="30" spans="1:12" ht="15" customHeight="1">
      <c r="A30" s="41" t="s">
        <v>35</v>
      </c>
      <c r="B30" s="42" t="s">
        <v>34</v>
      </c>
      <c r="C30" s="42">
        <v>2500</v>
      </c>
      <c r="D30" s="43">
        <v>22.5</v>
      </c>
      <c r="E30" s="42" t="s">
        <v>15</v>
      </c>
      <c r="F30" s="42">
        <v>380</v>
      </c>
      <c r="G30" s="44">
        <v>227000</v>
      </c>
      <c r="H30" s="35"/>
      <c r="I30" s="4">
        <f>CEILING(G30*$I$13,100)</f>
        <v>247500</v>
      </c>
      <c r="J30" s="23">
        <f>G30*$J$12</f>
        <v>240620</v>
      </c>
      <c r="L30" s="23">
        <f>CEILING(G30,100)</f>
        <v>227000</v>
      </c>
    </row>
    <row r="31" spans="1:12" ht="15" customHeight="1">
      <c r="A31" s="37" t="s">
        <v>36</v>
      </c>
      <c r="B31" s="38" t="s">
        <v>34</v>
      </c>
      <c r="C31" s="38">
        <v>2500</v>
      </c>
      <c r="D31" s="39">
        <v>30</v>
      </c>
      <c r="E31" s="38" t="s">
        <v>15</v>
      </c>
      <c r="F31" s="38">
        <v>380</v>
      </c>
      <c r="G31" s="40">
        <v>231800</v>
      </c>
      <c r="H31" s="35"/>
      <c r="I31" s="4">
        <f>CEILING(G31*$I$13,100)</f>
        <v>252700</v>
      </c>
      <c r="J31" s="23">
        <f>G31*$J$12</f>
        <v>245708</v>
      </c>
      <c r="L31" s="23">
        <f>CEILING(G31,100)</f>
        <v>231800</v>
      </c>
    </row>
    <row r="32" spans="1:12" ht="15" customHeight="1">
      <c r="A32" s="48" t="s">
        <v>37</v>
      </c>
      <c r="B32" s="49" t="s">
        <v>20</v>
      </c>
      <c r="C32" s="49"/>
      <c r="D32" s="50">
        <v>15</v>
      </c>
      <c r="E32" s="49" t="s">
        <v>15</v>
      </c>
      <c r="F32" s="49">
        <v>380</v>
      </c>
      <c r="G32" s="51">
        <v>245000</v>
      </c>
      <c r="H32" s="46"/>
      <c r="I32" s="47">
        <f>CEILING(G32*$I$13,100)</f>
        <v>267100</v>
      </c>
      <c r="J32" s="23">
        <f>G32*$J$12</f>
        <v>259700</v>
      </c>
      <c r="L32" s="23">
        <f>CEILING(G32,100)</f>
        <v>245000</v>
      </c>
    </row>
    <row r="33" spans="1:12" ht="15" customHeight="1">
      <c r="A33" s="52" t="s">
        <v>38</v>
      </c>
      <c r="B33" s="53" t="s">
        <v>20</v>
      </c>
      <c r="C33" s="53"/>
      <c r="D33" s="54">
        <v>22.5</v>
      </c>
      <c r="E33" s="53" t="s">
        <v>15</v>
      </c>
      <c r="F33" s="53">
        <v>380</v>
      </c>
      <c r="G33" s="55">
        <v>252600</v>
      </c>
      <c r="H33" s="46"/>
      <c r="I33" s="47">
        <f>CEILING(G33*$I$13,100)</f>
        <v>275400</v>
      </c>
      <c r="J33" s="23">
        <f>G33*$J$12</f>
        <v>267756</v>
      </c>
      <c r="L33" s="23">
        <f>CEILING(G33,100)</f>
        <v>252600</v>
      </c>
    </row>
    <row r="34" spans="1:12" ht="15" customHeight="1">
      <c r="A34" s="48" t="s">
        <v>39</v>
      </c>
      <c r="B34" s="49" t="s">
        <v>20</v>
      </c>
      <c r="C34" s="49"/>
      <c r="D34" s="50">
        <v>30</v>
      </c>
      <c r="E34" s="49" t="s">
        <v>15</v>
      </c>
      <c r="F34" s="49">
        <v>380</v>
      </c>
      <c r="G34" s="51">
        <v>266200</v>
      </c>
      <c r="H34" s="46"/>
      <c r="I34" s="47">
        <f>CEILING(G34*$I$13,100)</f>
        <v>290200</v>
      </c>
      <c r="J34" s="23">
        <f>G34*$J$12</f>
        <v>282172</v>
      </c>
      <c r="L34" s="23">
        <f>CEILING(G34,100)</f>
        <v>266200</v>
      </c>
    </row>
    <row r="35" spans="1:12" ht="15" customHeight="1">
      <c r="A35" s="52" t="s">
        <v>40</v>
      </c>
      <c r="B35" s="53" t="s">
        <v>20</v>
      </c>
      <c r="C35" s="53"/>
      <c r="D35" s="54">
        <v>37.5</v>
      </c>
      <c r="E35" s="53" t="s">
        <v>15</v>
      </c>
      <c r="F35" s="53">
        <v>380</v>
      </c>
      <c r="G35" s="55">
        <v>283000</v>
      </c>
      <c r="H35" s="46"/>
      <c r="I35" s="47">
        <f>CEILING(G35*$I$13,100)</f>
        <v>308500</v>
      </c>
      <c r="J35" s="23">
        <f>G35*$J$12</f>
        <v>299980</v>
      </c>
      <c r="L35" s="23">
        <f>CEILING(G35,100)</f>
        <v>283000</v>
      </c>
    </row>
    <row r="36" spans="1:12" ht="15" customHeight="1">
      <c r="A36" s="48" t="s">
        <v>41</v>
      </c>
      <c r="B36" s="49" t="s">
        <v>20</v>
      </c>
      <c r="C36" s="49"/>
      <c r="D36" s="50">
        <v>15</v>
      </c>
      <c r="E36" s="49" t="s">
        <v>15</v>
      </c>
      <c r="F36" s="49">
        <v>380</v>
      </c>
      <c r="G36" s="51">
        <v>255500</v>
      </c>
      <c r="H36" s="35"/>
      <c r="I36" s="4">
        <f>CEILING(G36*$I$13,100)</f>
        <v>278500</v>
      </c>
      <c r="J36" s="23">
        <f>G36*$J$12</f>
        <v>270830</v>
      </c>
      <c r="L36" s="23">
        <f>CEILING(G36,100)</f>
        <v>255500</v>
      </c>
    </row>
    <row r="37" spans="1:12" ht="15" customHeight="1">
      <c r="A37" s="52" t="s">
        <v>42</v>
      </c>
      <c r="B37" s="53" t="s">
        <v>20</v>
      </c>
      <c r="C37" s="53"/>
      <c r="D37" s="54">
        <v>22.5</v>
      </c>
      <c r="E37" s="53" t="s">
        <v>15</v>
      </c>
      <c r="F37" s="53">
        <v>380</v>
      </c>
      <c r="G37" s="55">
        <v>263100</v>
      </c>
      <c r="H37" s="35"/>
      <c r="I37" s="4">
        <f>CEILING(G37*$I$13,100)</f>
        <v>286800</v>
      </c>
      <c r="J37" s="23">
        <f>G37*$J$12</f>
        <v>278886</v>
      </c>
      <c r="L37" s="23">
        <f>CEILING(G37,100)</f>
        <v>263100</v>
      </c>
    </row>
    <row r="38" spans="1:12" ht="15" customHeight="1">
      <c r="A38" s="48" t="s">
        <v>43</v>
      </c>
      <c r="B38" s="49" t="s">
        <v>20</v>
      </c>
      <c r="C38" s="49"/>
      <c r="D38" s="50">
        <v>30</v>
      </c>
      <c r="E38" s="49" t="s">
        <v>15</v>
      </c>
      <c r="F38" s="49">
        <v>380</v>
      </c>
      <c r="G38" s="51">
        <v>276700</v>
      </c>
      <c r="H38"/>
      <c r="I38" s="4">
        <f>CEILING(G38*$I$13,100)</f>
        <v>301700</v>
      </c>
      <c r="J38" s="23">
        <f>G38*$J$12</f>
        <v>293302</v>
      </c>
      <c r="L38" s="23">
        <f>CEILING(G38,100)</f>
        <v>276700</v>
      </c>
    </row>
    <row r="39" spans="1:12" ht="15" customHeight="1">
      <c r="A39" s="52" t="s">
        <v>44</v>
      </c>
      <c r="B39" s="53" t="s">
        <v>20</v>
      </c>
      <c r="C39" s="53"/>
      <c r="D39" s="54">
        <v>45</v>
      </c>
      <c r="E39" s="53" t="s">
        <v>15</v>
      </c>
      <c r="F39" s="53">
        <v>380</v>
      </c>
      <c r="G39" s="55">
        <v>294500</v>
      </c>
      <c r="H39" s="46"/>
      <c r="I39" s="47">
        <f>CEILING(G39*$I$13,100)</f>
        <v>321100</v>
      </c>
      <c r="J39" s="23">
        <f>G39*$J$12</f>
        <v>312170</v>
      </c>
      <c r="L39" s="23">
        <f>CEILING(G39,100)</f>
        <v>294500</v>
      </c>
    </row>
    <row r="40" spans="1:12" ht="15" customHeight="1">
      <c r="A40" s="48" t="s">
        <v>45</v>
      </c>
      <c r="B40" s="49" t="s">
        <v>20</v>
      </c>
      <c r="C40" s="49"/>
      <c r="D40" s="50">
        <v>52.5</v>
      </c>
      <c r="E40" s="49" t="s">
        <v>15</v>
      </c>
      <c r="F40" s="49">
        <v>380</v>
      </c>
      <c r="G40" s="51">
        <v>316800</v>
      </c>
      <c r="H40" s="35"/>
      <c r="I40" s="4">
        <f>CEILING(G40*$I$13,100)</f>
        <v>345400</v>
      </c>
      <c r="J40" s="23">
        <f>G40*$J$12</f>
        <v>335808</v>
      </c>
      <c r="L40" s="23">
        <f>CEILING(G40,100)</f>
        <v>316800</v>
      </c>
    </row>
    <row r="41" spans="1:12" ht="15" customHeight="1">
      <c r="A41" s="52" t="s">
        <v>46</v>
      </c>
      <c r="B41" s="53" t="s">
        <v>20</v>
      </c>
      <c r="C41" s="53">
        <v>4500</v>
      </c>
      <c r="D41" s="54">
        <v>22.5</v>
      </c>
      <c r="E41" s="53" t="s">
        <v>15</v>
      </c>
      <c r="F41" s="53">
        <v>380</v>
      </c>
      <c r="G41" s="55">
        <v>318600</v>
      </c>
      <c r="H41" s="35"/>
      <c r="I41" s="4">
        <f>CEILING(G41*$I$13,100)</f>
        <v>347300</v>
      </c>
      <c r="J41" s="23">
        <f>G41*$J$12</f>
        <v>337716</v>
      </c>
      <c r="L41" s="23">
        <f>CEILING(G41,100)</f>
        <v>318600</v>
      </c>
    </row>
    <row r="42" spans="1:12" ht="15" customHeight="1">
      <c r="A42" s="48" t="s">
        <v>47</v>
      </c>
      <c r="B42" s="49" t="s">
        <v>20</v>
      </c>
      <c r="C42" s="49">
        <v>4500</v>
      </c>
      <c r="D42" s="50">
        <v>30</v>
      </c>
      <c r="E42" s="49" t="s">
        <v>15</v>
      </c>
      <c r="F42" s="49">
        <v>380</v>
      </c>
      <c r="G42" s="51">
        <v>325100</v>
      </c>
      <c r="H42" s="46"/>
      <c r="I42" s="47">
        <f>CEILING(G42*$I$13,100)</f>
        <v>354400</v>
      </c>
      <c r="J42" s="23">
        <f>G42*$J$12</f>
        <v>344606</v>
      </c>
      <c r="L42" s="23">
        <f>CEILING(G42,100)</f>
        <v>325100</v>
      </c>
    </row>
    <row r="43" spans="1:12" ht="15" customHeight="1">
      <c r="A43" s="52" t="s">
        <v>48</v>
      </c>
      <c r="B43" s="53" t="s">
        <v>20</v>
      </c>
      <c r="C43" s="53">
        <v>4500</v>
      </c>
      <c r="D43" s="54">
        <v>45</v>
      </c>
      <c r="E43" s="53" t="s">
        <v>15</v>
      </c>
      <c r="F43" s="53">
        <v>380</v>
      </c>
      <c r="G43" s="55">
        <v>331600</v>
      </c>
      <c r="H43" s="35"/>
      <c r="I43" s="4">
        <f>CEILING(G43*$I$13,100)</f>
        <v>361500</v>
      </c>
      <c r="J43" s="23">
        <f>G43*$J$12</f>
        <v>351496</v>
      </c>
      <c r="L43" s="23">
        <f>CEILING(G43,100)</f>
        <v>331600</v>
      </c>
    </row>
    <row r="44" spans="1:14" ht="15" customHeight="1">
      <c r="A44" s="48" t="s">
        <v>49</v>
      </c>
      <c r="B44" s="49" t="s">
        <v>20</v>
      </c>
      <c r="C44" s="49">
        <v>4500</v>
      </c>
      <c r="D44" s="50">
        <v>60</v>
      </c>
      <c r="E44" s="49" t="s">
        <v>15</v>
      </c>
      <c r="F44" s="49">
        <v>380</v>
      </c>
      <c r="G44" s="51">
        <v>337600</v>
      </c>
      <c r="H44" s="35"/>
      <c r="I44" s="4">
        <f>CEILING(G44*$I$13,100)</f>
        <v>368000</v>
      </c>
      <c r="J44" s="23">
        <f>G44*$J$12</f>
        <v>357856</v>
      </c>
      <c r="L44" s="23">
        <f>CEILING(G44,100)</f>
        <v>337600</v>
      </c>
      <c r="N44" s="56"/>
    </row>
    <row r="45" spans="1:12" ht="15" customHeight="1">
      <c r="A45" s="52" t="s">
        <v>50</v>
      </c>
      <c r="B45" s="53" t="s">
        <v>20</v>
      </c>
      <c r="C45" s="53">
        <v>4500</v>
      </c>
      <c r="D45" s="54">
        <v>45</v>
      </c>
      <c r="E45" s="53" t="s">
        <v>15</v>
      </c>
      <c r="F45" s="53">
        <v>380</v>
      </c>
      <c r="G45" s="55">
        <v>387000</v>
      </c>
      <c r="H45" s="46"/>
      <c r="I45" s="47">
        <f>CEILING(G45*$I$13,100)</f>
        <v>421900</v>
      </c>
      <c r="J45" s="23">
        <f>G45*$J$12</f>
        <v>410220</v>
      </c>
      <c r="L45" s="23">
        <f>CEILING(G45,100)</f>
        <v>387000</v>
      </c>
    </row>
    <row r="46" spans="1:12" ht="15" customHeight="1">
      <c r="A46" s="48" t="s">
        <v>51</v>
      </c>
      <c r="B46" s="49" t="s">
        <v>20</v>
      </c>
      <c r="C46" s="49">
        <v>4500</v>
      </c>
      <c r="D46" s="50">
        <v>60</v>
      </c>
      <c r="E46" s="49" t="s">
        <v>15</v>
      </c>
      <c r="F46" s="49">
        <v>380</v>
      </c>
      <c r="G46" s="51">
        <v>434600</v>
      </c>
      <c r="H46" s="46"/>
      <c r="I46" s="47">
        <f>CEILING(G46*$I$13,100)</f>
        <v>473800</v>
      </c>
      <c r="J46" s="23">
        <f>G46*$J$12</f>
        <v>460676</v>
      </c>
      <c r="L46" s="23">
        <f>CEILING(G46,100)</f>
        <v>434600</v>
      </c>
    </row>
    <row r="47" spans="1:12" ht="15" customHeight="1">
      <c r="A47" s="57" t="s">
        <v>52</v>
      </c>
      <c r="B47" s="58" t="s">
        <v>20</v>
      </c>
      <c r="C47" s="58">
        <v>4500</v>
      </c>
      <c r="D47" s="59">
        <v>75</v>
      </c>
      <c r="E47" s="58" t="s">
        <v>15</v>
      </c>
      <c r="F47" s="58">
        <v>380</v>
      </c>
      <c r="G47" s="60">
        <v>461000</v>
      </c>
      <c r="H47" s="46"/>
      <c r="I47" s="47">
        <f>CEILING(G47*$I$13,100)</f>
        <v>502500</v>
      </c>
      <c r="J47" s="23">
        <f>G47*$J$12</f>
        <v>488660</v>
      </c>
      <c r="L47" s="23">
        <f>CEILING(G47,100)</f>
        <v>461000</v>
      </c>
    </row>
  </sheetData>
  <sheetProtection selectLockedCells="1" selectUnlockedCells="1"/>
  <mergeCells count="21">
    <mergeCell ref="A1:G1"/>
    <mergeCell ref="A3:G9"/>
    <mergeCell ref="A10:G10"/>
    <mergeCell ref="A11:G11"/>
    <mergeCell ref="A12:A14"/>
    <mergeCell ref="B12:B14"/>
    <mergeCell ref="C12:C13"/>
    <mergeCell ref="D12:D14"/>
    <mergeCell ref="E12:E14"/>
    <mergeCell ref="F12:F14"/>
    <mergeCell ref="G12:G14"/>
    <mergeCell ref="A15:G15"/>
    <mergeCell ref="M15:U22"/>
    <mergeCell ref="A18:G18"/>
    <mergeCell ref="A20:A21"/>
    <mergeCell ref="B20:B21"/>
    <mergeCell ref="D20:D21"/>
    <mergeCell ref="E20:E21"/>
    <mergeCell ref="F20:F21"/>
    <mergeCell ref="G20:G21"/>
    <mergeCell ref="M24:Q2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U39"/>
  <sheetViews>
    <sheetView zoomScale="85" zoomScaleNormal="85" workbookViewId="0" topLeftCell="A1">
      <selection activeCell="E39" sqref="E39"/>
    </sheetView>
  </sheetViews>
  <sheetFormatPr defaultColWidth="9.140625" defaultRowHeight="12.75"/>
  <cols>
    <col min="1" max="1" width="38.140625" style="1" customWidth="1"/>
    <col min="2" max="2" width="16.8515625" style="1" customWidth="1"/>
    <col min="3" max="3" width="0" style="1" hidden="1" customWidth="1"/>
    <col min="4" max="4" width="16.00390625" style="1" customWidth="1"/>
    <col min="5" max="5" width="16.57421875" style="1" customWidth="1"/>
    <col min="6" max="6" width="15.00390625" style="1" customWidth="1"/>
    <col min="7" max="7" width="9.421875" style="2" customWidth="1"/>
    <col min="8" max="8" width="14.28125" style="3" customWidth="1"/>
    <col min="9" max="9" width="0" style="4" hidden="1" customWidth="1"/>
    <col min="10" max="12" width="0" style="1" hidden="1" customWidth="1"/>
    <col min="13" max="16384" width="9.140625" style="1" customWidth="1"/>
  </cols>
  <sheetData>
    <row r="1" spans="1:8" ht="12.75" customHeight="1" hidden="1">
      <c r="A1" s="5"/>
      <c r="B1" s="5"/>
      <c r="C1" s="5"/>
      <c r="D1" s="5"/>
      <c r="E1" s="5"/>
      <c r="F1" s="5"/>
      <c r="G1" s="5"/>
      <c r="H1" s="6"/>
    </row>
    <row r="2" ht="12.75" customHeight="1" hidden="1"/>
    <row r="3" ht="12.75" customHeight="1">
      <c r="G3" s="1"/>
    </row>
    <row r="4" ht="12.75" customHeight="1">
      <c r="G4" s="1"/>
    </row>
    <row r="5" ht="12.75" customHeight="1">
      <c r="G5" s="1"/>
    </row>
    <row r="6" ht="12.75" customHeight="1">
      <c r="G6" s="1"/>
    </row>
    <row r="7" ht="12.75" customHeight="1">
      <c r="G7" s="1"/>
    </row>
    <row r="8" ht="12.75" customHeight="1">
      <c r="G8" s="1"/>
    </row>
    <row r="9" ht="12.75" customHeight="1">
      <c r="G9" s="1"/>
    </row>
    <row r="10" spans="1:8" ht="25.5" customHeight="1">
      <c r="A10" s="7" t="s">
        <v>0</v>
      </c>
      <c r="B10" s="7"/>
      <c r="C10" s="7"/>
      <c r="D10" s="7"/>
      <c r="E10" s="7"/>
      <c r="F10" s="7"/>
      <c r="G10" s="7"/>
      <c r="H10" s="8"/>
    </row>
    <row r="11" spans="1:7" ht="16.5" customHeight="1">
      <c r="A11" s="9"/>
      <c r="B11" s="9"/>
      <c r="C11" s="9"/>
      <c r="D11" s="9"/>
      <c r="E11" s="9"/>
      <c r="F11" s="9"/>
      <c r="G11" s="9"/>
    </row>
    <row r="12" spans="1:10" ht="15" customHeight="1">
      <c r="A12" s="10" t="s">
        <v>1</v>
      </c>
      <c r="B12" s="11" t="s">
        <v>2</v>
      </c>
      <c r="C12" s="12" t="s">
        <v>3</v>
      </c>
      <c r="D12" s="11" t="s">
        <v>4</v>
      </c>
      <c r="E12" s="11" t="s">
        <v>5</v>
      </c>
      <c r="F12" s="11" t="s">
        <v>6</v>
      </c>
      <c r="G12" s="13" t="s">
        <v>7</v>
      </c>
      <c r="H12" s="14"/>
      <c r="I12" s="4" t="s">
        <v>8</v>
      </c>
      <c r="J12" s="15">
        <v>1.06</v>
      </c>
    </row>
    <row r="13" spans="1:9" ht="14.25" customHeight="1">
      <c r="A13" s="10"/>
      <c r="B13" s="11"/>
      <c r="C13" s="12"/>
      <c r="D13" s="11"/>
      <c r="E13" s="11"/>
      <c r="F13" s="11"/>
      <c r="G13" s="13"/>
      <c r="H13" s="14"/>
      <c r="I13" s="4">
        <v>1.09</v>
      </c>
    </row>
    <row r="14" spans="1:8" ht="14.25" customHeight="1">
      <c r="A14" s="10"/>
      <c r="B14" s="11"/>
      <c r="C14" s="16"/>
      <c r="D14" s="11"/>
      <c r="E14" s="11"/>
      <c r="F14" s="11"/>
      <c r="G14" s="13"/>
      <c r="H14" s="14"/>
    </row>
    <row r="15" spans="1:21" ht="15" customHeight="1">
      <c r="A15" s="61" t="s">
        <v>53</v>
      </c>
      <c r="B15" s="61"/>
      <c r="C15" s="61"/>
      <c r="D15" s="61"/>
      <c r="E15" s="61"/>
      <c r="F15" s="61"/>
      <c r="G15" s="61"/>
      <c r="H15" s="14"/>
      <c r="M15" s="18" t="s">
        <v>10</v>
      </c>
      <c r="N15" s="18"/>
      <c r="O15" s="18"/>
      <c r="P15" s="18"/>
      <c r="Q15" s="18"/>
      <c r="R15" s="18"/>
      <c r="S15" s="18"/>
      <c r="T15" s="18"/>
      <c r="U15" s="18"/>
    </row>
    <row r="16" spans="1:21" ht="15" customHeight="1">
      <c r="A16" s="62" t="s">
        <v>54</v>
      </c>
      <c r="B16" s="63" t="s">
        <v>20</v>
      </c>
      <c r="C16" s="63"/>
      <c r="D16" s="64">
        <v>9</v>
      </c>
      <c r="E16" s="64" t="s">
        <v>24</v>
      </c>
      <c r="F16" s="63">
        <v>380</v>
      </c>
      <c r="G16" s="65">
        <v>171200</v>
      </c>
      <c r="H16" s="31"/>
      <c r="I16" s="31"/>
      <c r="J16" s="31"/>
      <c r="K16" s="31"/>
      <c r="L16" s="31"/>
      <c r="M16" s="18"/>
      <c r="N16" s="18"/>
      <c r="O16" s="18"/>
      <c r="P16" s="18"/>
      <c r="Q16" s="18"/>
      <c r="R16" s="18"/>
      <c r="S16" s="18"/>
      <c r="T16" s="18"/>
      <c r="U16" s="18"/>
    </row>
    <row r="17" spans="1:21" ht="15" customHeight="1">
      <c r="A17" s="66" t="s">
        <v>55</v>
      </c>
      <c r="B17" s="38" t="s">
        <v>20</v>
      </c>
      <c r="C17" s="38"/>
      <c r="D17" s="39">
        <v>18</v>
      </c>
      <c r="E17" s="39" t="s">
        <v>24</v>
      </c>
      <c r="F17" s="38">
        <v>380</v>
      </c>
      <c r="G17" s="40">
        <v>179800</v>
      </c>
      <c r="H17" s="31"/>
      <c r="I17" s="31"/>
      <c r="J17" s="31"/>
      <c r="K17" s="31"/>
      <c r="L17" s="31"/>
      <c r="M17" s="18"/>
      <c r="N17" s="18"/>
      <c r="O17" s="18"/>
      <c r="P17" s="18"/>
      <c r="Q17" s="18"/>
      <c r="R17" s="18"/>
      <c r="S17" s="18"/>
      <c r="T17" s="18"/>
      <c r="U17" s="18"/>
    </row>
    <row r="18" spans="1:21" ht="15" customHeight="1">
      <c r="A18" s="67" t="s">
        <v>56</v>
      </c>
      <c r="B18" s="42" t="s">
        <v>20</v>
      </c>
      <c r="C18" s="42"/>
      <c r="D18" s="43">
        <v>18</v>
      </c>
      <c r="E18" s="43" t="s">
        <v>24</v>
      </c>
      <c r="F18" s="42">
        <v>380</v>
      </c>
      <c r="G18" s="44">
        <v>260400</v>
      </c>
      <c r="H18" s="35"/>
      <c r="I18" s="4">
        <f>CEILING(G18*$I$13,100)</f>
        <v>283900</v>
      </c>
      <c r="J18" s="23">
        <f>G18*$J$12</f>
        <v>276024</v>
      </c>
      <c r="L18" s="23">
        <f>CEILING(G18,100)</f>
        <v>260400</v>
      </c>
      <c r="M18" s="18"/>
      <c r="N18" s="18"/>
      <c r="O18" s="18"/>
      <c r="P18" s="18"/>
      <c r="Q18" s="18"/>
      <c r="R18" s="18"/>
      <c r="S18" s="18"/>
      <c r="T18" s="18"/>
      <c r="U18" s="18"/>
    </row>
    <row r="19" spans="1:12" ht="15" customHeight="1">
      <c r="A19" s="66" t="s">
        <v>57</v>
      </c>
      <c r="B19" s="38" t="s">
        <v>20</v>
      </c>
      <c r="C19" s="38"/>
      <c r="D19" s="39">
        <v>18</v>
      </c>
      <c r="E19" s="39" t="s">
        <v>24</v>
      </c>
      <c r="F19" s="38">
        <v>380</v>
      </c>
      <c r="G19" s="40">
        <v>268200</v>
      </c>
      <c r="H19" s="35"/>
      <c r="I19" s="4">
        <f>CEILING(G19*$I$13,100)</f>
        <v>292400</v>
      </c>
      <c r="J19" s="23">
        <f>G19*$J$12</f>
        <v>284292</v>
      </c>
      <c r="L19" s="23">
        <f>CEILING(G19,100)</f>
        <v>268200</v>
      </c>
    </row>
    <row r="20" spans="1:17" ht="15" customHeight="1">
      <c r="A20" s="68" t="s">
        <v>58</v>
      </c>
      <c r="B20" s="49" t="s">
        <v>20</v>
      </c>
      <c r="C20" s="49"/>
      <c r="D20" s="50">
        <v>15</v>
      </c>
      <c r="E20" s="49" t="s">
        <v>15</v>
      </c>
      <c r="F20" s="49">
        <v>380</v>
      </c>
      <c r="G20" s="51">
        <v>321000</v>
      </c>
      <c r="H20" s="35"/>
      <c r="I20" s="4">
        <f>CEILING(G20*$I$13,100)</f>
        <v>349900</v>
      </c>
      <c r="J20" s="23">
        <f>G20*$J$12</f>
        <v>340260</v>
      </c>
      <c r="L20" s="23">
        <f>CEILING(G20,100)</f>
        <v>321000</v>
      </c>
      <c r="M20" s="45" t="s">
        <v>27</v>
      </c>
      <c r="N20" s="45"/>
      <c r="O20" s="45"/>
      <c r="P20" s="45"/>
      <c r="Q20" s="45"/>
    </row>
    <row r="21" spans="1:17" ht="15" customHeight="1">
      <c r="A21" s="69" t="s">
        <v>59</v>
      </c>
      <c r="B21" s="53" t="s">
        <v>20</v>
      </c>
      <c r="C21" s="53"/>
      <c r="D21" s="54">
        <v>22.5</v>
      </c>
      <c r="E21" s="53" t="s">
        <v>15</v>
      </c>
      <c r="F21" s="53">
        <v>380</v>
      </c>
      <c r="G21" s="55">
        <v>328600</v>
      </c>
      <c r="H21" s="35"/>
      <c r="I21" s="4">
        <f>CEILING(G21*$I$13,100)</f>
        <v>358200</v>
      </c>
      <c r="J21" s="23">
        <f>G21*$J$12</f>
        <v>348316</v>
      </c>
      <c r="L21" s="23">
        <f>CEILING(G21,100)</f>
        <v>328600</v>
      </c>
      <c r="M21" s="45"/>
      <c r="N21" s="45"/>
      <c r="O21" s="45"/>
      <c r="P21" s="45"/>
      <c r="Q21" s="45"/>
    </row>
    <row r="22" spans="1:17" ht="15" customHeight="1">
      <c r="A22" s="68" t="s">
        <v>60</v>
      </c>
      <c r="B22" s="49" t="s">
        <v>20</v>
      </c>
      <c r="C22" s="49"/>
      <c r="D22" s="50">
        <v>30</v>
      </c>
      <c r="E22" s="49" t="s">
        <v>15</v>
      </c>
      <c r="F22" s="49">
        <v>380</v>
      </c>
      <c r="G22" s="51">
        <v>342200</v>
      </c>
      <c r="H22" s="35"/>
      <c r="I22" s="4">
        <f>CEILING(G22*$I$13,100)</f>
        <v>373000</v>
      </c>
      <c r="J22" s="23">
        <f>G22*$J$12</f>
        <v>362732</v>
      </c>
      <c r="L22" s="23">
        <f>CEILING(G22,100)</f>
        <v>342200</v>
      </c>
      <c r="M22" s="45"/>
      <c r="N22" s="45"/>
      <c r="O22" s="45"/>
      <c r="P22" s="45"/>
      <c r="Q22" s="45"/>
    </row>
    <row r="23" spans="1:17" ht="15" customHeight="1">
      <c r="A23" s="69" t="s">
        <v>61</v>
      </c>
      <c r="B23" s="53" t="s">
        <v>20</v>
      </c>
      <c r="C23" s="70"/>
      <c r="D23" s="54">
        <v>37.5</v>
      </c>
      <c r="E23" s="53" t="s">
        <v>15</v>
      </c>
      <c r="F23" s="53">
        <v>380</v>
      </c>
      <c r="G23" s="55">
        <v>359000</v>
      </c>
      <c r="H23" s="35"/>
      <c r="I23" s="4">
        <f>CEILING(G23*$I$13,100)</f>
        <v>391400</v>
      </c>
      <c r="J23" s="23">
        <f>G23*$J$12</f>
        <v>380540</v>
      </c>
      <c r="L23" s="23">
        <f>CEILING(G23,100)</f>
        <v>359000</v>
      </c>
      <c r="M23" s="45"/>
      <c r="N23" s="45"/>
      <c r="O23" s="45"/>
      <c r="P23" s="45"/>
      <c r="Q23" s="45"/>
    </row>
    <row r="24" spans="1:17" ht="15" customHeight="1">
      <c r="A24" s="68" t="s">
        <v>62</v>
      </c>
      <c r="B24" s="49" t="s">
        <v>20</v>
      </c>
      <c r="C24" s="49"/>
      <c r="D24" s="50">
        <v>15</v>
      </c>
      <c r="E24" s="49" t="s">
        <v>15</v>
      </c>
      <c r="F24" s="49">
        <v>380</v>
      </c>
      <c r="G24" s="51">
        <v>334500</v>
      </c>
      <c r="H24" s="46"/>
      <c r="I24" s="47">
        <f>CEILING(G24*$I$13,100)</f>
        <v>364700</v>
      </c>
      <c r="J24" s="23">
        <f>G24*$J$12</f>
        <v>354570</v>
      </c>
      <c r="L24" s="23">
        <f>CEILING(G24,100)</f>
        <v>334500</v>
      </c>
      <c r="M24" s="45"/>
      <c r="N24" s="45"/>
      <c r="O24" s="45"/>
      <c r="P24" s="45"/>
      <c r="Q24" s="45"/>
    </row>
    <row r="25" spans="1:17" ht="15" customHeight="1">
      <c r="A25" s="69" t="s">
        <v>63</v>
      </c>
      <c r="B25" s="53" t="s">
        <v>20</v>
      </c>
      <c r="C25" s="70"/>
      <c r="D25" s="54">
        <v>22.5</v>
      </c>
      <c r="E25" s="53" t="s">
        <v>15</v>
      </c>
      <c r="F25" s="53">
        <v>380</v>
      </c>
      <c r="G25" s="55">
        <v>342100</v>
      </c>
      <c r="H25" s="35"/>
      <c r="I25" s="4">
        <f>CEILING(G25*$I$13,100)</f>
        <v>372900</v>
      </c>
      <c r="J25" s="23">
        <f>G25*$J$12</f>
        <v>362626</v>
      </c>
      <c r="L25" s="23">
        <f>CEILING(G25,100)</f>
        <v>342100</v>
      </c>
      <c r="M25" s="45"/>
      <c r="N25" s="45"/>
      <c r="O25" s="45"/>
      <c r="P25" s="45"/>
      <c r="Q25" s="45"/>
    </row>
    <row r="26" spans="1:12" ht="15" customHeight="1">
      <c r="A26" s="68" t="s">
        <v>64</v>
      </c>
      <c r="B26" s="49" t="s">
        <v>20</v>
      </c>
      <c r="C26" s="49"/>
      <c r="D26" s="50">
        <v>30</v>
      </c>
      <c r="E26" s="49" t="s">
        <v>15</v>
      </c>
      <c r="F26" s="49">
        <v>380</v>
      </c>
      <c r="G26" s="51">
        <v>355700</v>
      </c>
      <c r="H26" s="35"/>
      <c r="I26" s="4">
        <f>CEILING(G26*$I$13,100)</f>
        <v>387800</v>
      </c>
      <c r="J26" s="23">
        <f>G26*$J$12</f>
        <v>377042</v>
      </c>
      <c r="L26" s="23">
        <f>CEILING(G26,100)</f>
        <v>355700</v>
      </c>
    </row>
    <row r="27" spans="1:12" ht="15" customHeight="1">
      <c r="A27" s="69" t="s">
        <v>65</v>
      </c>
      <c r="B27" s="53" t="s">
        <v>20</v>
      </c>
      <c r="C27" s="70"/>
      <c r="D27" s="54">
        <v>45</v>
      </c>
      <c r="E27" s="53" t="s">
        <v>15</v>
      </c>
      <c r="F27" s="53">
        <v>380</v>
      </c>
      <c r="G27" s="55">
        <v>373500</v>
      </c>
      <c r="H27" s="35"/>
      <c r="I27" s="4">
        <f>CEILING(G27*$I$13,100)</f>
        <v>407200</v>
      </c>
      <c r="J27" s="23">
        <f>G27*$J$12</f>
        <v>395910</v>
      </c>
      <c r="L27" s="23">
        <f>CEILING(G27,100)</f>
        <v>373500</v>
      </c>
    </row>
    <row r="28" spans="1:12" ht="15" customHeight="1">
      <c r="A28" s="68" t="s">
        <v>66</v>
      </c>
      <c r="B28" s="49" t="s">
        <v>20</v>
      </c>
      <c r="C28" s="49"/>
      <c r="D28" s="50">
        <v>52.5</v>
      </c>
      <c r="E28" s="49" t="s">
        <v>15</v>
      </c>
      <c r="F28" s="49">
        <v>380</v>
      </c>
      <c r="G28" s="51">
        <v>395800</v>
      </c>
      <c r="H28" s="46"/>
      <c r="I28" s="47">
        <f>CEILING(G28*$I$13,100)</f>
        <v>431500</v>
      </c>
      <c r="J28" s="23">
        <f>G28*$J$12</f>
        <v>419548</v>
      </c>
      <c r="L28" s="23">
        <f>CEILING(G28,100)</f>
        <v>395800</v>
      </c>
    </row>
    <row r="29" spans="1:12" ht="15" customHeight="1">
      <c r="A29" s="69" t="s">
        <v>67</v>
      </c>
      <c r="B29" s="53" t="s">
        <v>20</v>
      </c>
      <c r="C29" s="53">
        <v>4500</v>
      </c>
      <c r="D29" s="54">
        <v>22.5</v>
      </c>
      <c r="E29" s="53" t="s">
        <v>15</v>
      </c>
      <c r="F29" s="53">
        <v>380</v>
      </c>
      <c r="G29" s="55">
        <v>402600</v>
      </c>
      <c r="H29" s="46"/>
      <c r="I29" s="47">
        <f>CEILING(G29*$I$13,100)</f>
        <v>438900</v>
      </c>
      <c r="J29" s="23">
        <f>G29*$J$12</f>
        <v>426756</v>
      </c>
      <c r="L29" s="23">
        <f>CEILING(G29,100)</f>
        <v>402600</v>
      </c>
    </row>
    <row r="30" spans="1:12" ht="15" customHeight="1">
      <c r="A30" s="68" t="s">
        <v>68</v>
      </c>
      <c r="B30" s="49" t="s">
        <v>20</v>
      </c>
      <c r="C30" s="49">
        <v>4500</v>
      </c>
      <c r="D30" s="50">
        <v>30</v>
      </c>
      <c r="E30" s="49" t="s">
        <v>15</v>
      </c>
      <c r="F30" s="49">
        <v>380</v>
      </c>
      <c r="G30" s="51">
        <v>409100</v>
      </c>
      <c r="H30" s="46"/>
      <c r="I30" s="47">
        <f>CEILING(G30*$I$13,100)</f>
        <v>446000</v>
      </c>
      <c r="J30" s="23">
        <f>G30*$J$12</f>
        <v>433646</v>
      </c>
      <c r="L30" s="23">
        <f>CEILING(G30,100)</f>
        <v>409100</v>
      </c>
    </row>
    <row r="31" spans="1:12" ht="15" customHeight="1">
      <c r="A31" s="69" t="s">
        <v>69</v>
      </c>
      <c r="B31" s="53" t="s">
        <v>20</v>
      </c>
      <c r="C31" s="53">
        <v>4500</v>
      </c>
      <c r="D31" s="54">
        <v>45</v>
      </c>
      <c r="E31" s="53" t="s">
        <v>15</v>
      </c>
      <c r="F31" s="53">
        <v>380</v>
      </c>
      <c r="G31" s="55">
        <v>415600</v>
      </c>
      <c r="H31" s="46"/>
      <c r="I31" s="47">
        <f>CEILING(G31*$I$13,100)</f>
        <v>453100</v>
      </c>
      <c r="J31" s="23">
        <f>G31*$J$12</f>
        <v>440536</v>
      </c>
      <c r="L31" s="23">
        <f>CEILING(G31,100)</f>
        <v>415600</v>
      </c>
    </row>
    <row r="32" spans="1:12" ht="15" customHeight="1">
      <c r="A32" s="68" t="s">
        <v>70</v>
      </c>
      <c r="B32" s="49" t="s">
        <v>20</v>
      </c>
      <c r="C32" s="49">
        <v>4500</v>
      </c>
      <c r="D32" s="50">
        <v>60</v>
      </c>
      <c r="E32" s="49" t="s">
        <v>15</v>
      </c>
      <c r="F32" s="49">
        <v>380</v>
      </c>
      <c r="G32" s="51">
        <v>421600</v>
      </c>
      <c r="H32" s="35"/>
      <c r="I32" s="4">
        <f>CEILING(G32*$I$13,100)</f>
        <v>459600</v>
      </c>
      <c r="J32" s="23">
        <f>G32*$J$12</f>
        <v>446896</v>
      </c>
      <c r="L32" s="23">
        <f>CEILING(G32,100)</f>
        <v>421600</v>
      </c>
    </row>
    <row r="33" spans="1:12" ht="15" customHeight="1">
      <c r="A33" s="68" t="s">
        <v>71</v>
      </c>
      <c r="B33" s="49" t="s">
        <v>20</v>
      </c>
      <c r="C33" s="49">
        <v>4500</v>
      </c>
      <c r="D33" s="50">
        <v>45</v>
      </c>
      <c r="E33" s="49" t="s">
        <v>15</v>
      </c>
      <c r="F33" s="49">
        <v>380</v>
      </c>
      <c r="G33" s="51">
        <v>471000</v>
      </c>
      <c r="H33" s="35"/>
      <c r="I33" s="4">
        <f>CEILING(G33*$I$13,100)</f>
        <v>513400</v>
      </c>
      <c r="J33" s="23">
        <f>G33*$J$12</f>
        <v>499260</v>
      </c>
      <c r="L33" s="23">
        <f>CEILING(G33,100)</f>
        <v>471000</v>
      </c>
    </row>
    <row r="34" spans="1:12" ht="15" customHeight="1">
      <c r="A34" s="68" t="s">
        <v>72</v>
      </c>
      <c r="B34" s="49" t="s">
        <v>20</v>
      </c>
      <c r="C34" s="49">
        <v>4500</v>
      </c>
      <c r="D34" s="50">
        <v>60</v>
      </c>
      <c r="E34" s="49" t="s">
        <v>15</v>
      </c>
      <c r="F34" s="49">
        <v>380</v>
      </c>
      <c r="G34" s="51">
        <v>518600</v>
      </c>
      <c r="H34"/>
      <c r="I34" s="4">
        <f>CEILING(G34*$I$13,100)</f>
        <v>565300</v>
      </c>
      <c r="J34" s="23">
        <f>G34*$J$12</f>
        <v>549716</v>
      </c>
      <c r="L34" s="23">
        <f>CEILING(G34,100)</f>
        <v>518600</v>
      </c>
    </row>
    <row r="35" spans="1:12" ht="15" customHeight="1">
      <c r="A35" s="71" t="s">
        <v>73</v>
      </c>
      <c r="B35" s="58" t="s">
        <v>20</v>
      </c>
      <c r="C35" s="58">
        <v>4500</v>
      </c>
      <c r="D35" s="59">
        <v>75</v>
      </c>
      <c r="E35" s="58" t="s">
        <v>15</v>
      </c>
      <c r="F35" s="58">
        <v>380</v>
      </c>
      <c r="G35" s="60">
        <v>545000</v>
      </c>
      <c r="H35" s="46"/>
      <c r="I35" s="47">
        <f>CEILING(G35*$I$13,100)</f>
        <v>594100</v>
      </c>
      <c r="J35" s="23">
        <f>G35*$J$12</f>
        <v>577700</v>
      </c>
      <c r="L35" s="23">
        <f>CEILING(G35,100)</f>
        <v>545000</v>
      </c>
    </row>
    <row r="39" ht="12.75">
      <c r="R39" s="72"/>
    </row>
  </sheetData>
  <sheetProtection selectLockedCells="1" selectUnlockedCells="1"/>
  <mergeCells count="14">
    <mergeCell ref="A1:G1"/>
    <mergeCell ref="A3:G9"/>
    <mergeCell ref="A10:G10"/>
    <mergeCell ref="A11:G11"/>
    <mergeCell ref="A12:A14"/>
    <mergeCell ref="B12:B14"/>
    <mergeCell ref="C12:C13"/>
    <mergeCell ref="D12:D14"/>
    <mergeCell ref="E12:E14"/>
    <mergeCell ref="F12:F14"/>
    <mergeCell ref="G12:G14"/>
    <mergeCell ref="A15:G15"/>
    <mergeCell ref="M15:U18"/>
    <mergeCell ref="M20:Q25"/>
  </mergeCells>
  <printOptions/>
  <pageMargins left="0.39375" right="0.19652777777777777" top="0.39375" bottom="0.1972222222222222" header="0.5118055555555555" footer="0.5118055555555555"/>
  <pageSetup horizontalDpi="300" verticalDpi="300" orientation="portrait" paperSize="9"/>
  <headerFooter alignWithMargins="0">
    <oddFooter>&amp;L&amp;"Arial Cyr,Обычный"2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1:U42"/>
  <sheetViews>
    <sheetView zoomScale="85" zoomScaleNormal="85" workbookViewId="0" topLeftCell="A4">
      <selection activeCell="M20" sqref="M20"/>
    </sheetView>
  </sheetViews>
  <sheetFormatPr defaultColWidth="9.140625" defaultRowHeight="12.75"/>
  <cols>
    <col min="1" max="1" width="38.140625" style="1" customWidth="1"/>
    <col min="2" max="2" width="16.8515625" style="1" customWidth="1"/>
    <col min="3" max="3" width="0" style="1" hidden="1" customWidth="1"/>
    <col min="4" max="4" width="16.00390625" style="1" customWidth="1"/>
    <col min="5" max="5" width="16.57421875" style="1" customWidth="1"/>
    <col min="6" max="6" width="15.00390625" style="1" customWidth="1"/>
    <col min="7" max="7" width="9.421875" style="2" customWidth="1"/>
    <col min="8" max="8" width="14.28125" style="3" customWidth="1"/>
    <col min="9" max="9" width="0" style="4" hidden="1" customWidth="1"/>
    <col min="10" max="12" width="0" style="1" hidden="1" customWidth="1"/>
    <col min="13" max="16384" width="9.140625" style="1" customWidth="1"/>
  </cols>
  <sheetData>
    <row r="1" spans="1:8" ht="12.75" customHeight="1" hidden="1">
      <c r="A1" s="5"/>
      <c r="B1" s="5"/>
      <c r="C1" s="5"/>
      <c r="D1" s="5"/>
      <c r="E1" s="5"/>
      <c r="F1" s="5"/>
      <c r="G1" s="5"/>
      <c r="H1" s="6"/>
    </row>
    <row r="2" ht="12.75" customHeight="1" hidden="1"/>
    <row r="3" ht="12.75" customHeight="1">
      <c r="G3" s="1"/>
    </row>
    <row r="4" ht="12.75" customHeight="1">
      <c r="G4" s="1"/>
    </row>
    <row r="5" ht="12.75" customHeight="1">
      <c r="G5" s="1"/>
    </row>
    <row r="6" ht="12.75" customHeight="1">
      <c r="G6" s="1"/>
    </row>
    <row r="7" ht="12.75" customHeight="1">
      <c r="G7" s="1"/>
    </row>
    <row r="8" ht="12.75" customHeight="1">
      <c r="G8" s="1"/>
    </row>
    <row r="9" ht="12.75" customHeight="1">
      <c r="G9" s="1"/>
    </row>
    <row r="10" spans="1:8" ht="25.5" customHeight="1">
      <c r="A10" s="7" t="s">
        <v>0</v>
      </c>
      <c r="B10" s="7"/>
      <c r="C10" s="7"/>
      <c r="D10" s="7"/>
      <c r="E10" s="7"/>
      <c r="F10" s="7"/>
      <c r="G10" s="7"/>
      <c r="H10" s="8"/>
    </row>
    <row r="11" spans="1:7" ht="16.5" customHeight="1">
      <c r="A11" s="9"/>
      <c r="B11" s="9"/>
      <c r="C11" s="9"/>
      <c r="D11" s="9"/>
      <c r="E11" s="9"/>
      <c r="F11" s="9"/>
      <c r="G11" s="9"/>
    </row>
    <row r="12" spans="1:10" ht="15" customHeight="1">
      <c r="A12" s="10" t="s">
        <v>1</v>
      </c>
      <c r="B12" s="11" t="s">
        <v>2</v>
      </c>
      <c r="C12" s="12" t="s">
        <v>3</v>
      </c>
      <c r="D12" s="11" t="s">
        <v>4</v>
      </c>
      <c r="E12" s="11" t="s">
        <v>5</v>
      </c>
      <c r="F12" s="11" t="s">
        <v>6</v>
      </c>
      <c r="G12" s="13" t="s">
        <v>7</v>
      </c>
      <c r="H12" s="14"/>
      <c r="I12" s="4" t="s">
        <v>8</v>
      </c>
      <c r="J12" s="15">
        <v>1.06</v>
      </c>
    </row>
    <row r="13" spans="1:9" ht="14.25" customHeight="1">
      <c r="A13" s="10"/>
      <c r="B13" s="11"/>
      <c r="C13" s="12"/>
      <c r="D13" s="11"/>
      <c r="E13" s="11"/>
      <c r="F13" s="11"/>
      <c r="G13" s="13"/>
      <c r="H13" s="14"/>
      <c r="I13" s="4">
        <v>1.09</v>
      </c>
    </row>
    <row r="14" spans="1:8" ht="14.25" customHeight="1">
      <c r="A14" s="10"/>
      <c r="B14" s="11"/>
      <c r="C14" s="16"/>
      <c r="D14" s="11"/>
      <c r="E14" s="11"/>
      <c r="F14" s="11"/>
      <c r="G14" s="13"/>
      <c r="H14" s="14"/>
    </row>
    <row r="15" spans="1:21" ht="15" customHeight="1">
      <c r="A15" s="61" t="s">
        <v>74</v>
      </c>
      <c r="B15" s="61"/>
      <c r="C15" s="61"/>
      <c r="D15" s="61"/>
      <c r="E15" s="61"/>
      <c r="F15" s="61"/>
      <c r="G15" s="61"/>
      <c r="H15" s="14"/>
      <c r="M15" s="18" t="s">
        <v>10</v>
      </c>
      <c r="N15" s="18"/>
      <c r="O15" s="18"/>
      <c r="P15" s="18"/>
      <c r="Q15" s="18"/>
      <c r="R15" s="18"/>
      <c r="S15" s="18"/>
      <c r="T15" s="18"/>
      <c r="U15" s="18"/>
    </row>
    <row r="16" spans="1:21" ht="15" customHeight="1">
      <c r="A16" s="62" t="s">
        <v>75</v>
      </c>
      <c r="B16" s="63" t="s">
        <v>20</v>
      </c>
      <c r="C16" s="63"/>
      <c r="D16" s="64">
        <v>9</v>
      </c>
      <c r="E16" s="64" t="s">
        <v>24</v>
      </c>
      <c r="F16" s="63">
        <v>380</v>
      </c>
      <c r="G16" s="65">
        <v>160100</v>
      </c>
      <c r="H16" s="31"/>
      <c r="I16" s="31"/>
      <c r="J16" s="31"/>
      <c r="K16" s="31"/>
      <c r="L16" s="31"/>
      <c r="M16" s="18"/>
      <c r="N16" s="18"/>
      <c r="O16" s="18"/>
      <c r="P16" s="18"/>
      <c r="Q16" s="18"/>
      <c r="R16" s="18"/>
      <c r="S16" s="18"/>
      <c r="T16" s="18"/>
      <c r="U16" s="18"/>
    </row>
    <row r="17" spans="1:21" ht="15" customHeight="1">
      <c r="A17" s="66" t="s">
        <v>76</v>
      </c>
      <c r="B17" s="38" t="s">
        <v>20</v>
      </c>
      <c r="C17" s="38"/>
      <c r="D17" s="39">
        <v>18</v>
      </c>
      <c r="E17" s="39" t="s">
        <v>24</v>
      </c>
      <c r="F17" s="38">
        <v>380</v>
      </c>
      <c r="G17" s="40">
        <v>168500</v>
      </c>
      <c r="H17" s="31"/>
      <c r="I17" s="31"/>
      <c r="J17" s="31"/>
      <c r="K17" s="31"/>
      <c r="L17" s="31"/>
      <c r="M17" s="18"/>
      <c r="N17" s="18"/>
      <c r="O17" s="18"/>
      <c r="P17" s="18"/>
      <c r="Q17" s="18"/>
      <c r="R17" s="18"/>
      <c r="S17" s="18"/>
      <c r="T17" s="18"/>
      <c r="U17" s="18"/>
    </row>
    <row r="18" spans="1:21" ht="15" customHeight="1">
      <c r="A18" s="67" t="s">
        <v>77</v>
      </c>
      <c r="B18" s="42" t="s">
        <v>20</v>
      </c>
      <c r="C18" s="42"/>
      <c r="D18" s="43">
        <v>18</v>
      </c>
      <c r="E18" s="43" t="s">
        <v>24</v>
      </c>
      <c r="F18" s="42">
        <v>380</v>
      </c>
      <c r="G18" s="44">
        <v>257200</v>
      </c>
      <c r="H18" s="35"/>
      <c r="I18" s="4">
        <f>CEILING(G18*$I$13,100)</f>
        <v>280400</v>
      </c>
      <c r="J18" s="23">
        <f>G18*$J$12</f>
        <v>272632</v>
      </c>
      <c r="L18" s="23">
        <f>CEILING(G18,100)</f>
        <v>257200</v>
      </c>
      <c r="M18" s="18"/>
      <c r="N18" s="18"/>
      <c r="O18" s="18"/>
      <c r="P18" s="18"/>
      <c r="Q18" s="18"/>
      <c r="R18" s="18"/>
      <c r="S18" s="18"/>
      <c r="T18" s="18"/>
      <c r="U18" s="18"/>
    </row>
    <row r="19" spans="1:12" ht="15" customHeight="1">
      <c r="A19" s="66" t="s">
        <v>78</v>
      </c>
      <c r="B19" s="38" t="s">
        <v>20</v>
      </c>
      <c r="C19" s="38"/>
      <c r="D19" s="39">
        <v>18</v>
      </c>
      <c r="E19" s="39" t="s">
        <v>24</v>
      </c>
      <c r="F19" s="38">
        <v>380</v>
      </c>
      <c r="G19" s="40">
        <v>265900</v>
      </c>
      <c r="H19" s="35"/>
      <c r="I19" s="4">
        <f>CEILING(G19*$I$13,100)</f>
        <v>289900</v>
      </c>
      <c r="J19" s="23">
        <f>G19*$J$12</f>
        <v>281854</v>
      </c>
      <c r="L19" s="23">
        <f>CEILING(G19,100)</f>
        <v>265900</v>
      </c>
    </row>
    <row r="20" spans="1:17" ht="15" customHeight="1">
      <c r="A20" s="68" t="s">
        <v>79</v>
      </c>
      <c r="B20" s="49" t="s">
        <v>20</v>
      </c>
      <c r="C20" s="49"/>
      <c r="D20" s="50">
        <v>15</v>
      </c>
      <c r="E20" s="49" t="s">
        <v>15</v>
      </c>
      <c r="F20" s="49">
        <v>380</v>
      </c>
      <c r="G20" s="51">
        <v>321000</v>
      </c>
      <c r="H20" s="35"/>
      <c r="I20" s="4">
        <f>CEILING(G20*$I$13,100)</f>
        <v>349900</v>
      </c>
      <c r="J20" s="23">
        <f>G20*$J$12</f>
        <v>340260</v>
      </c>
      <c r="L20" s="23">
        <f>CEILING(G20,100)</f>
        <v>321000</v>
      </c>
      <c r="M20" s="45" t="s">
        <v>27</v>
      </c>
      <c r="N20" s="45"/>
      <c r="O20" s="45"/>
      <c r="P20" s="45"/>
      <c r="Q20" s="45"/>
    </row>
    <row r="21" spans="1:17" ht="15" customHeight="1">
      <c r="A21" s="69" t="s">
        <v>80</v>
      </c>
      <c r="B21" s="53" t="s">
        <v>20</v>
      </c>
      <c r="C21" s="53"/>
      <c r="D21" s="54">
        <v>22.5</v>
      </c>
      <c r="E21" s="53" t="s">
        <v>15</v>
      </c>
      <c r="F21" s="53">
        <v>380</v>
      </c>
      <c r="G21" s="55">
        <v>328600</v>
      </c>
      <c r="H21" s="35"/>
      <c r="I21" s="4">
        <f>CEILING(G21*$I$13,100)</f>
        <v>358200</v>
      </c>
      <c r="J21" s="23">
        <f>G21*$J$12</f>
        <v>348316</v>
      </c>
      <c r="L21" s="23">
        <f>CEILING(G21,100)</f>
        <v>328600</v>
      </c>
      <c r="M21" s="45"/>
      <c r="N21" s="45"/>
      <c r="O21" s="45"/>
      <c r="P21" s="45"/>
      <c r="Q21" s="45"/>
    </row>
    <row r="22" spans="1:17" ht="15" customHeight="1">
      <c r="A22" s="68" t="s">
        <v>81</v>
      </c>
      <c r="B22" s="49" t="s">
        <v>20</v>
      </c>
      <c r="C22" s="49"/>
      <c r="D22" s="50">
        <v>30</v>
      </c>
      <c r="E22" s="49" t="s">
        <v>15</v>
      </c>
      <c r="F22" s="49">
        <v>380</v>
      </c>
      <c r="G22" s="51">
        <v>342200</v>
      </c>
      <c r="H22" s="35"/>
      <c r="I22" s="4">
        <f>CEILING(G22*$I$13,100)</f>
        <v>373000</v>
      </c>
      <c r="J22" s="23">
        <f>G22*$J$12</f>
        <v>362732</v>
      </c>
      <c r="L22" s="23">
        <f>CEILING(G22,100)</f>
        <v>342200</v>
      </c>
      <c r="M22" s="45"/>
      <c r="N22" s="45"/>
      <c r="O22" s="45"/>
      <c r="P22" s="45"/>
      <c r="Q22" s="45"/>
    </row>
    <row r="23" spans="1:17" ht="15" customHeight="1">
      <c r="A23" s="69" t="s">
        <v>82</v>
      </c>
      <c r="B23" s="53" t="s">
        <v>20</v>
      </c>
      <c r="C23" s="53"/>
      <c r="D23" s="54">
        <v>37.5</v>
      </c>
      <c r="E23" s="53" t="s">
        <v>15</v>
      </c>
      <c r="F23" s="53">
        <v>380</v>
      </c>
      <c r="G23" s="55">
        <v>359000</v>
      </c>
      <c r="H23" s="35"/>
      <c r="I23" s="4">
        <f>CEILING(G23*$I$13,100)</f>
        <v>391400</v>
      </c>
      <c r="J23" s="23">
        <f>G23*$J$12</f>
        <v>380540</v>
      </c>
      <c r="L23" s="23">
        <f>CEILING(G23,100)</f>
        <v>359000</v>
      </c>
      <c r="M23" s="45"/>
      <c r="N23" s="45"/>
      <c r="O23" s="45"/>
      <c r="P23" s="45"/>
      <c r="Q23" s="45"/>
    </row>
    <row r="24" spans="1:17" ht="15" customHeight="1">
      <c r="A24" s="68" t="s">
        <v>83</v>
      </c>
      <c r="B24" s="49" t="s">
        <v>20</v>
      </c>
      <c r="C24" s="49"/>
      <c r="D24" s="50">
        <v>15</v>
      </c>
      <c r="E24" s="49" t="s">
        <v>15</v>
      </c>
      <c r="F24" s="49">
        <v>380</v>
      </c>
      <c r="G24" s="51">
        <v>334500</v>
      </c>
      <c r="H24" s="46"/>
      <c r="I24" s="47">
        <f>CEILING(G24*$I$13,100)</f>
        <v>364700</v>
      </c>
      <c r="J24" s="23">
        <f>G24*$J$12</f>
        <v>354570</v>
      </c>
      <c r="L24" s="23">
        <f>CEILING(G24,100)</f>
        <v>334500</v>
      </c>
      <c r="M24" s="45"/>
      <c r="N24" s="45"/>
      <c r="O24" s="45"/>
      <c r="P24" s="45"/>
      <c r="Q24" s="45"/>
    </row>
    <row r="25" spans="1:17" ht="15" customHeight="1">
      <c r="A25" s="69" t="s">
        <v>84</v>
      </c>
      <c r="B25" s="53" t="s">
        <v>20</v>
      </c>
      <c r="C25" s="53"/>
      <c r="D25" s="54">
        <v>22.5</v>
      </c>
      <c r="E25" s="53" t="s">
        <v>15</v>
      </c>
      <c r="F25" s="53">
        <v>380</v>
      </c>
      <c r="G25" s="55">
        <v>342100</v>
      </c>
      <c r="H25" s="35"/>
      <c r="I25" s="4">
        <f>CEILING(G25*$I$13,100)</f>
        <v>372900</v>
      </c>
      <c r="J25" s="23">
        <f>G25*$J$12</f>
        <v>362626</v>
      </c>
      <c r="L25" s="23">
        <f>CEILING(G25,100)</f>
        <v>342100</v>
      </c>
      <c r="M25" s="45"/>
      <c r="N25" s="45"/>
      <c r="O25" s="45"/>
      <c r="P25" s="45"/>
      <c r="Q25" s="45"/>
    </row>
    <row r="26" spans="1:12" ht="15" customHeight="1">
      <c r="A26" s="68" t="s">
        <v>85</v>
      </c>
      <c r="B26" s="49" t="s">
        <v>20</v>
      </c>
      <c r="C26" s="49"/>
      <c r="D26" s="50">
        <v>30</v>
      </c>
      <c r="E26" s="49" t="s">
        <v>15</v>
      </c>
      <c r="F26" s="49">
        <v>380</v>
      </c>
      <c r="G26" s="51">
        <v>355700</v>
      </c>
      <c r="H26" s="35"/>
      <c r="I26" s="4">
        <f>CEILING(G26*$I$13,100)</f>
        <v>387800</v>
      </c>
      <c r="J26" s="23">
        <f>G26*$J$12</f>
        <v>377042</v>
      </c>
      <c r="L26" s="23">
        <f>CEILING(G26,100)</f>
        <v>355700</v>
      </c>
    </row>
    <row r="27" spans="1:12" ht="15" customHeight="1">
      <c r="A27" s="69" t="s">
        <v>86</v>
      </c>
      <c r="B27" s="53" t="s">
        <v>20</v>
      </c>
      <c r="C27" s="53"/>
      <c r="D27" s="54">
        <v>45</v>
      </c>
      <c r="E27" s="53" t="s">
        <v>15</v>
      </c>
      <c r="F27" s="53">
        <v>380</v>
      </c>
      <c r="G27" s="55">
        <v>373500</v>
      </c>
      <c r="H27" s="35"/>
      <c r="I27" s="4">
        <f>CEILING(G27*$I$13,100)</f>
        <v>407200</v>
      </c>
      <c r="J27" s="23">
        <f>G27*$J$12</f>
        <v>395910</v>
      </c>
      <c r="L27" s="23">
        <f>CEILING(G27,100)</f>
        <v>373500</v>
      </c>
    </row>
    <row r="28" spans="1:12" ht="15" customHeight="1">
      <c r="A28" s="68" t="s">
        <v>87</v>
      </c>
      <c r="B28" s="49" t="s">
        <v>20</v>
      </c>
      <c r="C28" s="49"/>
      <c r="D28" s="50">
        <v>52.5</v>
      </c>
      <c r="E28" s="49" t="s">
        <v>15</v>
      </c>
      <c r="F28" s="49">
        <v>380</v>
      </c>
      <c r="G28" s="51">
        <v>395800</v>
      </c>
      <c r="H28" s="46"/>
      <c r="I28" s="47">
        <f>CEILING(G28*$I$13,100)</f>
        <v>431500</v>
      </c>
      <c r="J28" s="23">
        <f>G28*$J$12</f>
        <v>419548</v>
      </c>
      <c r="L28" s="23">
        <f>CEILING(G28,100)</f>
        <v>395800</v>
      </c>
    </row>
    <row r="29" spans="1:12" ht="15" customHeight="1">
      <c r="A29" s="69" t="s">
        <v>88</v>
      </c>
      <c r="B29" s="53" t="s">
        <v>20</v>
      </c>
      <c r="C29" s="53">
        <v>4500</v>
      </c>
      <c r="D29" s="54">
        <v>22.5</v>
      </c>
      <c r="E29" s="53" t="s">
        <v>15</v>
      </c>
      <c r="F29" s="53">
        <v>380</v>
      </c>
      <c r="G29" s="55">
        <v>402600</v>
      </c>
      <c r="H29" s="46"/>
      <c r="I29" s="47">
        <f>CEILING(G29*$I$13,100)</f>
        <v>438900</v>
      </c>
      <c r="J29" s="23">
        <f>G29*$J$12</f>
        <v>426756</v>
      </c>
      <c r="L29" s="23">
        <f>CEILING(G29,100)</f>
        <v>402600</v>
      </c>
    </row>
    <row r="30" spans="1:12" ht="15" customHeight="1">
      <c r="A30" s="68" t="s">
        <v>89</v>
      </c>
      <c r="B30" s="49" t="s">
        <v>20</v>
      </c>
      <c r="C30" s="49">
        <v>4500</v>
      </c>
      <c r="D30" s="50">
        <v>30</v>
      </c>
      <c r="E30" s="49" t="s">
        <v>15</v>
      </c>
      <c r="F30" s="49">
        <v>380</v>
      </c>
      <c r="G30" s="51">
        <v>409100</v>
      </c>
      <c r="H30" s="46"/>
      <c r="I30" s="47">
        <f>CEILING(G30*$I$13,100)</f>
        <v>446000</v>
      </c>
      <c r="J30" s="23">
        <f>G30*$J$12</f>
        <v>433646</v>
      </c>
      <c r="L30" s="23">
        <f>CEILING(G30,100)</f>
        <v>409100</v>
      </c>
    </row>
    <row r="31" spans="1:12" ht="15" customHeight="1">
      <c r="A31" s="69" t="s">
        <v>90</v>
      </c>
      <c r="B31" s="53" t="s">
        <v>20</v>
      </c>
      <c r="C31" s="53">
        <v>4500</v>
      </c>
      <c r="D31" s="54">
        <v>45</v>
      </c>
      <c r="E31" s="53" t="s">
        <v>15</v>
      </c>
      <c r="F31" s="53">
        <v>380</v>
      </c>
      <c r="G31" s="55">
        <v>415600</v>
      </c>
      <c r="H31" s="46"/>
      <c r="I31" s="47">
        <f>CEILING(G31*$I$13,100)</f>
        <v>453100</v>
      </c>
      <c r="J31" s="23">
        <f>G31*$J$12</f>
        <v>440536</v>
      </c>
      <c r="L31" s="23">
        <f>CEILING(G31,100)</f>
        <v>415600</v>
      </c>
    </row>
    <row r="32" spans="1:12" ht="15" customHeight="1">
      <c r="A32" s="68" t="s">
        <v>91</v>
      </c>
      <c r="B32" s="49" t="s">
        <v>20</v>
      </c>
      <c r="C32" s="49">
        <v>4500</v>
      </c>
      <c r="D32" s="50">
        <v>60</v>
      </c>
      <c r="E32" s="49" t="s">
        <v>15</v>
      </c>
      <c r="F32" s="49">
        <v>380</v>
      </c>
      <c r="G32" s="51">
        <v>421600</v>
      </c>
      <c r="H32" s="35"/>
      <c r="I32" s="4">
        <f>CEILING(G32*$I$13,100)</f>
        <v>459600</v>
      </c>
      <c r="J32" s="23">
        <f>G32*$J$12</f>
        <v>446896</v>
      </c>
      <c r="L32" s="23">
        <f>CEILING(G32,100)</f>
        <v>421600</v>
      </c>
    </row>
    <row r="33" spans="1:12" ht="15" customHeight="1">
      <c r="A33" s="69" t="s">
        <v>92</v>
      </c>
      <c r="B33" s="53" t="s">
        <v>20</v>
      </c>
      <c r="C33" s="53">
        <v>4500</v>
      </c>
      <c r="D33" s="54">
        <v>45</v>
      </c>
      <c r="E33" s="53" t="s">
        <v>15</v>
      </c>
      <c r="F33" s="53">
        <v>380</v>
      </c>
      <c r="G33" s="55">
        <v>471000</v>
      </c>
      <c r="H33" s="35"/>
      <c r="I33" s="4">
        <f>CEILING(G33*$I$13,100)</f>
        <v>513400</v>
      </c>
      <c r="J33" s="23">
        <f>G33*$J$12</f>
        <v>499260</v>
      </c>
      <c r="L33" s="23">
        <f>CEILING(G33,100)</f>
        <v>471000</v>
      </c>
    </row>
    <row r="34" spans="1:12" ht="15" customHeight="1">
      <c r="A34" s="68" t="s">
        <v>93</v>
      </c>
      <c r="B34" s="49" t="s">
        <v>20</v>
      </c>
      <c r="C34" s="49">
        <v>4500</v>
      </c>
      <c r="D34" s="50">
        <v>60</v>
      </c>
      <c r="E34" s="49" t="s">
        <v>15</v>
      </c>
      <c r="F34" s="49">
        <v>380</v>
      </c>
      <c r="G34" s="51">
        <v>518600</v>
      </c>
      <c r="H34"/>
      <c r="I34" s="4">
        <f>CEILING(G34*$I$13,100)</f>
        <v>565300</v>
      </c>
      <c r="J34" s="23">
        <f>G34*$J$12</f>
        <v>549716</v>
      </c>
      <c r="L34" s="23">
        <f>CEILING(G34,100)</f>
        <v>518600</v>
      </c>
    </row>
    <row r="35" spans="1:12" ht="15" customHeight="1">
      <c r="A35" s="73" t="s">
        <v>94</v>
      </c>
      <c r="B35" s="74" t="s">
        <v>20</v>
      </c>
      <c r="C35" s="74">
        <v>4500</v>
      </c>
      <c r="D35" s="75">
        <v>75</v>
      </c>
      <c r="E35" s="74" t="s">
        <v>15</v>
      </c>
      <c r="F35" s="74">
        <v>380</v>
      </c>
      <c r="G35" s="76">
        <v>545000</v>
      </c>
      <c r="H35" s="46"/>
      <c r="I35" s="47">
        <f>CEILING(G35*$I$13,100)</f>
        <v>594100</v>
      </c>
      <c r="J35" s="23">
        <f>G35*$J$12</f>
        <v>577700</v>
      </c>
      <c r="L35" s="23">
        <f>CEILING(G35,100)</f>
        <v>545000</v>
      </c>
    </row>
    <row r="36" spans="1:7" ht="12.75">
      <c r="A36" s="77" t="s">
        <v>95</v>
      </c>
      <c r="B36" s="77"/>
      <c r="C36" s="77"/>
      <c r="D36" s="77"/>
      <c r="E36" s="77"/>
      <c r="F36" s="77"/>
      <c r="G36" s="77"/>
    </row>
    <row r="37" spans="1:7" ht="12.75">
      <c r="A37" s="78" t="s">
        <v>96</v>
      </c>
      <c r="B37" s="79" t="s">
        <v>20</v>
      </c>
      <c r="C37" s="79"/>
      <c r="D37" s="79">
        <v>2.25</v>
      </c>
      <c r="E37" s="79" t="s">
        <v>24</v>
      </c>
      <c r="F37" s="79">
        <v>220</v>
      </c>
      <c r="G37" s="80">
        <v>109100</v>
      </c>
    </row>
    <row r="38" spans="1:7" ht="12.75">
      <c r="A38" s="67" t="s">
        <v>97</v>
      </c>
      <c r="B38" s="42" t="s">
        <v>20</v>
      </c>
      <c r="C38" s="42"/>
      <c r="D38" s="42">
        <v>4.5</v>
      </c>
      <c r="E38" s="42" t="s">
        <v>24</v>
      </c>
      <c r="F38" s="42">
        <v>220</v>
      </c>
      <c r="G38" s="44">
        <v>109100</v>
      </c>
    </row>
    <row r="39" spans="1:18" ht="12.75">
      <c r="A39" s="81" t="s">
        <v>98</v>
      </c>
      <c r="B39" s="82" t="s">
        <v>20</v>
      </c>
      <c r="C39" s="82"/>
      <c r="D39" s="82">
        <v>4.5</v>
      </c>
      <c r="E39" s="82" t="s">
        <v>24</v>
      </c>
      <c r="F39" s="82">
        <v>380</v>
      </c>
      <c r="G39" s="83">
        <v>109100</v>
      </c>
      <c r="R39" s="56"/>
    </row>
    <row r="40" spans="1:7" ht="12.75">
      <c r="A40" s="84" t="s">
        <v>99</v>
      </c>
      <c r="B40" s="84"/>
      <c r="C40" s="84"/>
      <c r="D40" s="84"/>
      <c r="E40" s="84"/>
      <c r="F40" s="84"/>
      <c r="G40" s="84"/>
    </row>
    <row r="41" spans="1:7" ht="12.75">
      <c r="A41" s="85" t="s">
        <v>100</v>
      </c>
      <c r="B41" s="86" t="s">
        <v>20</v>
      </c>
      <c r="C41" s="86"/>
      <c r="D41" s="87">
        <v>3.6</v>
      </c>
      <c r="E41" s="87" t="s">
        <v>15</v>
      </c>
      <c r="F41" s="86">
        <v>220</v>
      </c>
      <c r="G41" s="88">
        <v>330500</v>
      </c>
    </row>
    <row r="42" spans="1:7" ht="12.75">
      <c r="A42" s="89" t="s">
        <v>100</v>
      </c>
      <c r="B42" s="25" t="s">
        <v>20</v>
      </c>
      <c r="C42" s="25"/>
      <c r="D42" s="90">
        <v>3.6</v>
      </c>
      <c r="E42" s="90" t="s">
        <v>15</v>
      </c>
      <c r="F42" s="25">
        <v>380</v>
      </c>
      <c r="G42" s="26">
        <v>330500</v>
      </c>
    </row>
  </sheetData>
  <sheetProtection selectLockedCells="1" selectUnlockedCells="1"/>
  <mergeCells count="16">
    <mergeCell ref="A1:G1"/>
    <mergeCell ref="A3:G9"/>
    <mergeCell ref="A10:G10"/>
    <mergeCell ref="A11:G11"/>
    <mergeCell ref="A12:A14"/>
    <mergeCell ref="B12:B14"/>
    <mergeCell ref="C12:C13"/>
    <mergeCell ref="D12:D14"/>
    <mergeCell ref="E12:E14"/>
    <mergeCell ref="F12:F14"/>
    <mergeCell ref="G12:G14"/>
    <mergeCell ref="A15:G15"/>
    <mergeCell ref="M15:U18"/>
    <mergeCell ref="M20:Q25"/>
    <mergeCell ref="A36:G36"/>
    <mergeCell ref="A40:G40"/>
  </mergeCells>
  <printOptions/>
  <pageMargins left="0.39375" right="0.19652777777777777" top="0.39375" bottom="0.1972222222222222" header="0.5118055555555555" footer="0.5118055555555555"/>
  <pageSetup horizontalDpi="300" verticalDpi="300" orientation="portrait" paperSize="9"/>
  <headerFooter alignWithMargins="0">
    <oddFooter>&amp;L&amp;"Arial Cyr,Обычный"2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A1:T41"/>
  <sheetViews>
    <sheetView zoomScale="85" zoomScaleNormal="85" workbookViewId="0" topLeftCell="A1">
      <selection activeCell="N9" sqref="N9"/>
    </sheetView>
  </sheetViews>
  <sheetFormatPr defaultColWidth="9.140625" defaultRowHeight="12.75"/>
  <cols>
    <col min="1" max="1" width="42.57421875" style="1" customWidth="1"/>
    <col min="2" max="2" width="16.8515625" style="1" customWidth="1"/>
    <col min="3" max="3" width="0" style="1" hidden="1" customWidth="1"/>
    <col min="4" max="4" width="16.57421875" style="1" customWidth="1"/>
    <col min="5" max="5" width="15.00390625" style="1" customWidth="1"/>
    <col min="6" max="6" width="9.421875" style="2" customWidth="1"/>
    <col min="7" max="7" width="14.28125" style="3" customWidth="1"/>
    <col min="8" max="8" width="0" style="4" hidden="1" customWidth="1"/>
    <col min="9" max="11" width="0" style="1" hidden="1" customWidth="1"/>
    <col min="12" max="16384" width="9.140625" style="1" customWidth="1"/>
  </cols>
  <sheetData>
    <row r="1" spans="1:7" ht="12.75" customHeight="1" hidden="1">
      <c r="A1" s="5"/>
      <c r="B1" s="5"/>
      <c r="C1" s="5"/>
      <c r="D1" s="5"/>
      <c r="E1" s="5"/>
      <c r="F1" s="5"/>
      <c r="G1" s="6"/>
    </row>
    <row r="2" ht="12.75" customHeight="1" hidden="1"/>
    <row r="3" ht="12.75" customHeight="1">
      <c r="F3" s="1"/>
    </row>
    <row r="4" ht="12.75" customHeight="1">
      <c r="F4" s="1"/>
    </row>
    <row r="5" ht="12.75" customHeight="1">
      <c r="F5" s="1"/>
    </row>
    <row r="6" ht="12.75" customHeight="1">
      <c r="F6" s="1"/>
    </row>
    <row r="7" ht="12.75" customHeight="1">
      <c r="F7" s="1"/>
    </row>
    <row r="8" ht="12.75" customHeight="1">
      <c r="F8" s="1"/>
    </row>
    <row r="9" ht="12.75" customHeight="1">
      <c r="F9" s="1"/>
    </row>
    <row r="10" ht="12.75" customHeight="1">
      <c r="F10" s="1"/>
    </row>
    <row r="11" spans="1:7" ht="25.5" customHeight="1">
      <c r="A11" s="7" t="s">
        <v>101</v>
      </c>
      <c r="B11" s="7"/>
      <c r="C11" s="7"/>
      <c r="D11" s="7"/>
      <c r="E11" s="7"/>
      <c r="F11" s="7"/>
      <c r="G11" s="8"/>
    </row>
    <row r="12" spans="1:6" ht="16.5" customHeight="1">
      <c r="A12" s="9"/>
      <c r="B12" s="9"/>
      <c r="C12" s="9"/>
      <c r="D12" s="9"/>
      <c r="E12" s="9"/>
      <c r="F12" s="9"/>
    </row>
    <row r="13" spans="1:9" ht="15" customHeight="1">
      <c r="A13" s="10" t="s">
        <v>1</v>
      </c>
      <c r="B13" s="11" t="s">
        <v>2</v>
      </c>
      <c r="C13" s="12" t="s">
        <v>3</v>
      </c>
      <c r="D13" s="11" t="s">
        <v>5</v>
      </c>
      <c r="E13" s="11" t="s">
        <v>6</v>
      </c>
      <c r="F13" s="13" t="s">
        <v>7</v>
      </c>
      <c r="G13" s="14"/>
      <c r="H13" s="4" t="s">
        <v>8</v>
      </c>
      <c r="I13" s="15">
        <v>1.06</v>
      </c>
    </row>
    <row r="14" spans="1:8" ht="14.25" customHeight="1">
      <c r="A14" s="10"/>
      <c r="B14" s="11"/>
      <c r="C14" s="12"/>
      <c r="D14" s="11"/>
      <c r="E14" s="11"/>
      <c r="F14" s="13"/>
      <c r="G14" s="14"/>
      <c r="H14" s="4">
        <v>1.09</v>
      </c>
    </row>
    <row r="15" spans="1:7" ht="14.25" customHeight="1">
      <c r="A15" s="10"/>
      <c r="B15" s="11"/>
      <c r="C15" s="16"/>
      <c r="D15" s="11"/>
      <c r="E15" s="11"/>
      <c r="F15" s="13"/>
      <c r="G15" s="14"/>
    </row>
    <row r="16" spans="1:20" ht="15" customHeight="1">
      <c r="A16" s="91" t="s">
        <v>102</v>
      </c>
      <c r="B16" s="91"/>
      <c r="C16" s="91"/>
      <c r="D16" s="91"/>
      <c r="E16" s="91"/>
      <c r="F16" s="91"/>
      <c r="G16" s="14"/>
      <c r="L16" s="18" t="s">
        <v>103</v>
      </c>
      <c r="M16" s="18"/>
      <c r="N16" s="18"/>
      <c r="O16" s="18"/>
      <c r="P16" s="18"/>
      <c r="Q16" s="18"/>
      <c r="R16" s="18"/>
      <c r="S16" s="18"/>
      <c r="T16" s="18"/>
    </row>
    <row r="17" spans="1:20" ht="15" customHeight="1">
      <c r="A17" s="92" t="s">
        <v>104</v>
      </c>
      <c r="B17" s="93" t="s">
        <v>20</v>
      </c>
      <c r="C17" s="29" t="s">
        <v>20</v>
      </c>
      <c r="D17" s="29" t="s">
        <v>24</v>
      </c>
      <c r="E17" s="29">
        <v>220</v>
      </c>
      <c r="F17" s="30">
        <v>153000</v>
      </c>
      <c r="G17" s="31"/>
      <c r="H17" s="31"/>
      <c r="I17" s="31"/>
      <c r="J17" s="31"/>
      <c r="K17" s="31"/>
      <c r="L17" s="18"/>
      <c r="M17" s="18"/>
      <c r="N17" s="18"/>
      <c r="O17" s="18"/>
      <c r="P17" s="18"/>
      <c r="Q17" s="18"/>
      <c r="R17" s="18"/>
      <c r="S17" s="18"/>
      <c r="T17" s="18"/>
    </row>
    <row r="18" spans="1:20" ht="15" customHeight="1">
      <c r="A18" s="94" t="s">
        <v>105</v>
      </c>
      <c r="B18" s="95" t="s">
        <v>20</v>
      </c>
      <c r="C18" s="33" t="s">
        <v>20</v>
      </c>
      <c r="D18" s="33" t="s">
        <v>24</v>
      </c>
      <c r="E18" s="33">
        <v>220</v>
      </c>
      <c r="F18" s="34">
        <v>192400</v>
      </c>
      <c r="G18" s="31"/>
      <c r="H18" s="31"/>
      <c r="I18" s="31"/>
      <c r="J18" s="31"/>
      <c r="K18" s="31"/>
      <c r="L18" s="18"/>
      <c r="M18" s="18"/>
      <c r="N18" s="18"/>
      <c r="O18" s="18"/>
      <c r="P18" s="18"/>
      <c r="Q18" s="18"/>
      <c r="R18" s="18"/>
      <c r="S18" s="18"/>
      <c r="T18" s="18"/>
    </row>
    <row r="19" spans="1:20" ht="15" customHeight="1">
      <c r="A19" s="67" t="s">
        <v>106</v>
      </c>
      <c r="B19" s="96" t="s">
        <v>20</v>
      </c>
      <c r="C19" s="42" t="s">
        <v>20</v>
      </c>
      <c r="D19" s="42" t="s">
        <v>24</v>
      </c>
      <c r="E19" s="42">
        <v>220</v>
      </c>
      <c r="F19" s="44">
        <v>255400</v>
      </c>
      <c r="G19" s="35"/>
      <c r="H19" s="4">
        <f>CEILING(F19*$H$14,100)</f>
        <v>278400</v>
      </c>
      <c r="I19" s="23">
        <f>F19*$I$13</f>
        <v>270724</v>
      </c>
      <c r="K19" s="23">
        <f>CEILING(F19,100)</f>
        <v>255400</v>
      </c>
      <c r="L19" s="18"/>
      <c r="M19" s="18"/>
      <c r="N19" s="18"/>
      <c r="O19" s="18"/>
      <c r="P19" s="18"/>
      <c r="Q19" s="18"/>
      <c r="R19" s="18"/>
      <c r="S19" s="18"/>
      <c r="T19" s="18"/>
    </row>
    <row r="20" spans="1:11" ht="15" customHeight="1">
      <c r="A20" s="66" t="s">
        <v>107</v>
      </c>
      <c r="B20" s="97" t="s">
        <v>34</v>
      </c>
      <c r="C20" s="38" t="s">
        <v>34</v>
      </c>
      <c r="D20" s="38" t="s">
        <v>24</v>
      </c>
      <c r="E20" s="38">
        <v>220</v>
      </c>
      <c r="F20" s="40">
        <v>302800</v>
      </c>
      <c r="G20" s="35"/>
      <c r="H20" s="4">
        <f>CEILING(F20*$H$14,100)</f>
        <v>330100</v>
      </c>
      <c r="I20" s="23">
        <f>F20*$I$13</f>
        <v>320968</v>
      </c>
      <c r="K20" s="23">
        <f>CEILING(F20,100)</f>
        <v>302800</v>
      </c>
    </row>
    <row r="21" spans="1:16" ht="15" customHeight="1">
      <c r="A21" s="67" t="s">
        <v>108</v>
      </c>
      <c r="B21" s="96" t="s">
        <v>20</v>
      </c>
      <c r="C21" s="42" t="s">
        <v>20</v>
      </c>
      <c r="D21" s="42" t="s">
        <v>24</v>
      </c>
      <c r="E21" s="42">
        <v>220</v>
      </c>
      <c r="F21" s="44">
        <v>323600</v>
      </c>
      <c r="G21" s="35"/>
      <c r="H21" s="4">
        <f>CEILING(F21*$H$14,100)</f>
        <v>352800</v>
      </c>
      <c r="I21" s="23">
        <f>F21*$I$13</f>
        <v>343016</v>
      </c>
      <c r="K21" s="23">
        <f>CEILING(F21,100)</f>
        <v>323600</v>
      </c>
      <c r="L21" s="98" t="s">
        <v>109</v>
      </c>
      <c r="M21" s="98"/>
      <c r="N21" s="98"/>
      <c r="O21" s="98"/>
      <c r="P21" s="98"/>
    </row>
    <row r="22" spans="1:16" ht="15" customHeight="1">
      <c r="A22" s="66" t="s">
        <v>110</v>
      </c>
      <c r="B22" s="97" t="s">
        <v>34</v>
      </c>
      <c r="C22" s="38" t="s">
        <v>34</v>
      </c>
      <c r="D22" s="38" t="s">
        <v>24</v>
      </c>
      <c r="E22" s="38">
        <v>220</v>
      </c>
      <c r="F22" s="40">
        <v>323600</v>
      </c>
      <c r="G22" s="35"/>
      <c r="H22" s="4">
        <f>CEILING(F22*$H$14,100)</f>
        <v>352800</v>
      </c>
      <c r="I22" s="23">
        <f>F22*$I$13</f>
        <v>343016</v>
      </c>
      <c r="K22" s="23">
        <f>CEILING(F22,100)</f>
        <v>323600</v>
      </c>
      <c r="L22" s="98"/>
      <c r="M22" s="98"/>
      <c r="N22" s="98"/>
      <c r="O22" s="98"/>
      <c r="P22" s="98"/>
    </row>
    <row r="23" spans="1:16" ht="15" customHeight="1">
      <c r="A23" s="67" t="s">
        <v>111</v>
      </c>
      <c r="B23" s="96" t="s">
        <v>20</v>
      </c>
      <c r="C23" s="42" t="s">
        <v>20</v>
      </c>
      <c r="D23" s="42" t="s">
        <v>24</v>
      </c>
      <c r="E23" s="42">
        <v>380</v>
      </c>
      <c r="F23" s="44">
        <v>334100</v>
      </c>
      <c r="G23" s="35"/>
      <c r="H23" s="4">
        <f>CEILING(F23*$H$14,100)</f>
        <v>364200</v>
      </c>
      <c r="I23" s="23">
        <f>F23*$I$13</f>
        <v>354146</v>
      </c>
      <c r="K23" s="23">
        <f>CEILING(F23,100)</f>
        <v>334100</v>
      </c>
      <c r="L23" s="98"/>
      <c r="M23" s="98"/>
      <c r="N23" s="98"/>
      <c r="O23" s="98"/>
      <c r="P23" s="98"/>
    </row>
    <row r="24" spans="1:16" ht="15" customHeight="1">
      <c r="A24" s="66" t="s">
        <v>112</v>
      </c>
      <c r="B24" s="97" t="s">
        <v>20</v>
      </c>
      <c r="C24" s="38" t="s">
        <v>20</v>
      </c>
      <c r="D24" s="38" t="s">
        <v>24</v>
      </c>
      <c r="E24" s="38">
        <v>380</v>
      </c>
      <c r="F24" s="40">
        <v>387200</v>
      </c>
      <c r="G24" s="35"/>
      <c r="H24" s="4">
        <f>CEILING(F24*$H$14,100)</f>
        <v>422100</v>
      </c>
      <c r="I24" s="23">
        <f>F24*$I$13</f>
        <v>410432</v>
      </c>
      <c r="K24" s="23">
        <f>CEILING(F24,100)</f>
        <v>387200</v>
      </c>
      <c r="L24" s="98"/>
      <c r="M24" s="98"/>
      <c r="N24" s="98"/>
      <c r="O24" s="98"/>
      <c r="P24" s="98"/>
    </row>
    <row r="25" spans="1:16" ht="15" customHeight="1">
      <c r="A25" s="67" t="s">
        <v>113</v>
      </c>
      <c r="B25" s="96" t="s">
        <v>20</v>
      </c>
      <c r="C25" s="42" t="s">
        <v>20</v>
      </c>
      <c r="D25" s="42" t="s">
        <v>24</v>
      </c>
      <c r="E25" s="42">
        <v>380</v>
      </c>
      <c r="F25" s="44">
        <v>410300</v>
      </c>
      <c r="G25" s="46"/>
      <c r="H25" s="47">
        <f>CEILING(F25*$H$14,100)</f>
        <v>447300</v>
      </c>
      <c r="I25" s="23">
        <f>F25*$I$13</f>
        <v>434918</v>
      </c>
      <c r="K25" s="23">
        <f>CEILING(F25,100)</f>
        <v>410300</v>
      </c>
      <c r="L25" s="98"/>
      <c r="M25" s="98"/>
      <c r="N25" s="98"/>
      <c r="O25" s="98"/>
      <c r="P25" s="98"/>
    </row>
    <row r="26" spans="1:16" ht="15" customHeight="1">
      <c r="A26" s="66" t="s">
        <v>114</v>
      </c>
      <c r="B26" s="97" t="s">
        <v>20</v>
      </c>
      <c r="C26" s="38" t="s">
        <v>20</v>
      </c>
      <c r="D26" s="38" t="s">
        <v>24</v>
      </c>
      <c r="E26" s="38">
        <v>380</v>
      </c>
      <c r="F26" s="40">
        <v>485300</v>
      </c>
      <c r="G26" s="35"/>
      <c r="H26" s="4">
        <f>CEILING(F26*$H$14,100)</f>
        <v>529000</v>
      </c>
      <c r="I26" s="23">
        <f>F26*$I$13</f>
        <v>514418</v>
      </c>
      <c r="K26" s="23">
        <f>CEILING(F26,100)</f>
        <v>485300</v>
      </c>
      <c r="L26" s="98"/>
      <c r="M26" s="98"/>
      <c r="N26" s="98"/>
      <c r="O26" s="98"/>
      <c r="P26" s="98"/>
    </row>
    <row r="27" spans="1:11" ht="15" customHeight="1">
      <c r="A27" s="67" t="s">
        <v>115</v>
      </c>
      <c r="B27" s="96" t="s">
        <v>20</v>
      </c>
      <c r="C27" s="42" t="s">
        <v>20</v>
      </c>
      <c r="D27" s="42" t="s">
        <v>24</v>
      </c>
      <c r="E27" s="42">
        <v>380</v>
      </c>
      <c r="F27" s="44">
        <v>496900</v>
      </c>
      <c r="G27" s="35"/>
      <c r="H27" s="4">
        <f>CEILING(F27*$H$14,100)</f>
        <v>541700</v>
      </c>
      <c r="I27" s="23">
        <f>F27*$I$13</f>
        <v>526714</v>
      </c>
      <c r="K27" s="23">
        <f>CEILING(F27,100)</f>
        <v>496900</v>
      </c>
    </row>
    <row r="28" spans="1:16" ht="15" customHeight="1">
      <c r="A28" s="66" t="s">
        <v>116</v>
      </c>
      <c r="B28" s="97" t="s">
        <v>20</v>
      </c>
      <c r="C28" s="38" t="s">
        <v>20</v>
      </c>
      <c r="D28" s="38" t="s">
        <v>24</v>
      </c>
      <c r="E28" s="38">
        <v>380</v>
      </c>
      <c r="F28" s="40">
        <v>520000</v>
      </c>
      <c r="G28" s="35"/>
      <c r="H28" s="4">
        <f>CEILING(F28*$H$14,100)</f>
        <v>566800</v>
      </c>
      <c r="I28" s="23">
        <f>F28*$I$13</f>
        <v>551200</v>
      </c>
      <c r="K28" s="23">
        <f>CEILING(F28,100)</f>
        <v>520000</v>
      </c>
      <c r="L28" s="45" t="s">
        <v>27</v>
      </c>
      <c r="M28" s="45"/>
      <c r="N28" s="45"/>
      <c r="O28" s="45"/>
      <c r="P28" s="45"/>
    </row>
    <row r="29" spans="1:16" ht="15" customHeight="1">
      <c r="A29" s="67" t="s">
        <v>117</v>
      </c>
      <c r="B29" s="96" t="s">
        <v>20</v>
      </c>
      <c r="C29" s="42" t="s">
        <v>20</v>
      </c>
      <c r="D29" s="42" t="s">
        <v>24</v>
      </c>
      <c r="E29" s="42">
        <v>380</v>
      </c>
      <c r="F29" s="44">
        <v>554600</v>
      </c>
      <c r="G29" s="46"/>
      <c r="H29" s="47">
        <f>CEILING(F29*$H$14,100)</f>
        <v>604600</v>
      </c>
      <c r="I29" s="23">
        <f>F29*$I$13</f>
        <v>587876</v>
      </c>
      <c r="K29" s="23">
        <f>CEILING(F29,100)</f>
        <v>554600</v>
      </c>
      <c r="L29" s="45"/>
      <c r="M29" s="45"/>
      <c r="N29" s="45"/>
      <c r="O29" s="45"/>
      <c r="P29" s="45"/>
    </row>
    <row r="30" spans="1:16" ht="15" customHeight="1">
      <c r="A30" s="99" t="s">
        <v>118</v>
      </c>
      <c r="B30" s="99" t="s">
        <v>20</v>
      </c>
      <c r="C30" s="99"/>
      <c r="D30" s="99"/>
      <c r="E30" s="99"/>
      <c r="F30" s="99"/>
      <c r="G30" s="46"/>
      <c r="H30" s="47">
        <f>CEILING(F30*$H$14,100)</f>
        <v>0</v>
      </c>
      <c r="I30" s="23">
        <f>F30*$I$13</f>
        <v>0</v>
      </c>
      <c r="K30" s="23">
        <f>CEILING(F30,100)</f>
        <v>0</v>
      </c>
      <c r="L30" s="45"/>
      <c r="M30" s="45"/>
      <c r="N30" s="45"/>
      <c r="O30" s="45"/>
      <c r="P30" s="45"/>
    </row>
    <row r="31" spans="1:16" ht="15" customHeight="1">
      <c r="A31" s="100" t="s">
        <v>119</v>
      </c>
      <c r="B31" s="93" t="s">
        <v>20</v>
      </c>
      <c r="C31" s="29" t="s">
        <v>20</v>
      </c>
      <c r="D31" s="29" t="s">
        <v>24</v>
      </c>
      <c r="E31" s="29">
        <v>220</v>
      </c>
      <c r="F31" s="30">
        <v>240700</v>
      </c>
      <c r="G31" s="46"/>
      <c r="H31" s="47">
        <f>CEILING(F31*$H$14,100)</f>
        <v>262400</v>
      </c>
      <c r="I31" s="23">
        <f>F31*$I$13</f>
        <v>255142</v>
      </c>
      <c r="K31" s="23">
        <f>CEILING(F31,100)</f>
        <v>240700</v>
      </c>
      <c r="L31" s="45"/>
      <c r="M31" s="45"/>
      <c r="N31" s="45"/>
      <c r="O31" s="45"/>
      <c r="P31" s="45"/>
    </row>
    <row r="32" spans="1:16" ht="15" customHeight="1">
      <c r="A32" s="101" t="s">
        <v>120</v>
      </c>
      <c r="B32" s="95" t="s">
        <v>20</v>
      </c>
      <c r="C32" s="33" t="s">
        <v>20</v>
      </c>
      <c r="D32" s="33" t="s">
        <v>24</v>
      </c>
      <c r="E32" s="33">
        <v>220</v>
      </c>
      <c r="F32" s="34">
        <v>317300</v>
      </c>
      <c r="G32" s="46"/>
      <c r="H32" s="47">
        <f>CEILING(F32*$H$14,100)</f>
        <v>345900</v>
      </c>
      <c r="I32" s="23">
        <f>F32*$I$13</f>
        <v>336338</v>
      </c>
      <c r="K32" s="23">
        <f>CEILING(F32,100)</f>
        <v>317300</v>
      </c>
      <c r="L32" s="45"/>
      <c r="M32" s="45"/>
      <c r="N32" s="45"/>
      <c r="O32" s="45"/>
      <c r="P32" s="45"/>
    </row>
    <row r="33" spans="1:16" ht="15" customHeight="1">
      <c r="A33" s="100" t="s">
        <v>121</v>
      </c>
      <c r="B33" s="93" t="s">
        <v>20</v>
      </c>
      <c r="C33" s="29" t="s">
        <v>20</v>
      </c>
      <c r="D33" s="29" t="s">
        <v>24</v>
      </c>
      <c r="E33" s="29">
        <v>220</v>
      </c>
      <c r="F33" s="30">
        <v>402700</v>
      </c>
      <c r="G33" s="35"/>
      <c r="H33" s="4">
        <f>CEILING(F33*$H$14,100)</f>
        <v>439000</v>
      </c>
      <c r="I33" s="23">
        <f>F33*$I$13</f>
        <v>426862</v>
      </c>
      <c r="K33" s="23">
        <f>CEILING(F33,100)</f>
        <v>402700</v>
      </c>
      <c r="L33" s="45"/>
      <c r="M33" s="45"/>
      <c r="N33" s="45"/>
      <c r="O33" s="45"/>
      <c r="P33" s="45"/>
    </row>
    <row r="34" spans="1:11" ht="15" customHeight="1">
      <c r="A34" s="101" t="s">
        <v>122</v>
      </c>
      <c r="B34" s="95" t="s">
        <v>20</v>
      </c>
      <c r="C34" s="33" t="s">
        <v>20</v>
      </c>
      <c r="D34" s="33" t="s">
        <v>24</v>
      </c>
      <c r="E34" s="33">
        <v>380</v>
      </c>
      <c r="F34" s="34">
        <v>413100</v>
      </c>
      <c r="G34" s="35"/>
      <c r="H34" s="4">
        <f>CEILING(F34*$H$14,100)</f>
        <v>450300</v>
      </c>
      <c r="I34" s="23">
        <f>F34*$I$13</f>
        <v>437886</v>
      </c>
      <c r="K34" s="23">
        <f>CEILING(F34,100)</f>
        <v>413100</v>
      </c>
    </row>
    <row r="35" spans="1:11" ht="15" customHeight="1">
      <c r="A35" s="100" t="s">
        <v>123</v>
      </c>
      <c r="B35" s="93" t="s">
        <v>20</v>
      </c>
      <c r="C35" s="29" t="s">
        <v>20</v>
      </c>
      <c r="D35" s="29" t="s">
        <v>24</v>
      </c>
      <c r="E35" s="29">
        <v>380</v>
      </c>
      <c r="F35" s="30">
        <v>471100</v>
      </c>
      <c r="G35"/>
      <c r="H35" s="4">
        <f>CEILING(F35*$H$14,100)</f>
        <v>513500</v>
      </c>
      <c r="I35" s="23">
        <f>F35*$I$13</f>
        <v>499366</v>
      </c>
      <c r="K35" s="23">
        <f>CEILING(F35,100)</f>
        <v>471100</v>
      </c>
    </row>
    <row r="36" spans="1:11" ht="15" customHeight="1">
      <c r="A36" s="101" t="s">
        <v>124</v>
      </c>
      <c r="B36" s="95" t="s">
        <v>20</v>
      </c>
      <c r="C36" s="33" t="s">
        <v>20</v>
      </c>
      <c r="D36" s="33" t="s">
        <v>24</v>
      </c>
      <c r="E36" s="33">
        <v>380</v>
      </c>
      <c r="F36" s="34">
        <v>494200</v>
      </c>
      <c r="G36" s="46"/>
      <c r="H36" s="47">
        <f>CEILING(F36*$H$14,100)</f>
        <v>538700</v>
      </c>
      <c r="I36" s="23">
        <f>F36*$I$13</f>
        <v>523852</v>
      </c>
      <c r="K36" s="23">
        <f>CEILING(F36,100)</f>
        <v>494200</v>
      </c>
    </row>
    <row r="37" spans="1:6" ht="12.75">
      <c r="A37" s="100" t="s">
        <v>125</v>
      </c>
      <c r="B37" s="93" t="s">
        <v>20</v>
      </c>
      <c r="C37" s="29" t="s">
        <v>20</v>
      </c>
      <c r="D37" s="29" t="s">
        <v>24</v>
      </c>
      <c r="E37" s="29">
        <v>380</v>
      </c>
      <c r="F37" s="30">
        <v>627000</v>
      </c>
    </row>
    <row r="38" spans="1:6" ht="12.75">
      <c r="A38" s="66" t="s">
        <v>126</v>
      </c>
      <c r="B38" s="97" t="s">
        <v>20</v>
      </c>
      <c r="C38" s="38" t="s">
        <v>20</v>
      </c>
      <c r="D38" s="38" t="s">
        <v>24</v>
      </c>
      <c r="E38" s="38">
        <v>380</v>
      </c>
      <c r="F38" s="40">
        <v>631300</v>
      </c>
    </row>
    <row r="39" spans="1:6" ht="12.75">
      <c r="A39" s="67" t="s">
        <v>127</v>
      </c>
      <c r="B39" s="96" t="s">
        <v>20</v>
      </c>
      <c r="C39" s="42" t="s">
        <v>20</v>
      </c>
      <c r="D39" s="42" t="s">
        <v>24</v>
      </c>
      <c r="E39" s="42">
        <v>380</v>
      </c>
      <c r="F39" s="44">
        <v>654400</v>
      </c>
    </row>
    <row r="40" spans="1:17" ht="12.75">
      <c r="A40" s="102" t="s">
        <v>128</v>
      </c>
      <c r="B40" s="97" t="s">
        <v>20</v>
      </c>
      <c r="C40" s="103" t="s">
        <v>20</v>
      </c>
      <c r="D40" s="103" t="s">
        <v>24</v>
      </c>
      <c r="E40" s="103">
        <v>380</v>
      </c>
      <c r="F40" s="104">
        <v>796600</v>
      </c>
      <c r="Q40" s="56"/>
    </row>
    <row r="41" ht="12.75">
      <c r="B41" s="105"/>
    </row>
  </sheetData>
  <sheetProtection selectLockedCells="1" selectUnlockedCells="1"/>
  <mergeCells count="15">
    <mergeCell ref="A1:F1"/>
    <mergeCell ref="A3:F10"/>
    <mergeCell ref="A11:F11"/>
    <mergeCell ref="A12:F12"/>
    <mergeCell ref="A13:A15"/>
    <mergeCell ref="B13:B15"/>
    <mergeCell ref="C13:C14"/>
    <mergeCell ref="D13:D15"/>
    <mergeCell ref="E13:E15"/>
    <mergeCell ref="F13:F15"/>
    <mergeCell ref="A16:F16"/>
    <mergeCell ref="L16:T19"/>
    <mergeCell ref="L21:P26"/>
    <mergeCell ref="L28:P33"/>
    <mergeCell ref="A30:F30"/>
  </mergeCells>
  <printOptions/>
  <pageMargins left="0.39375" right="0.19652777777777777" top="0.39375" bottom="0.1972222222222222" header="0.5118055555555555" footer="0.5118055555555555"/>
  <pageSetup horizontalDpi="300" verticalDpi="300" orientation="portrait" paperSize="9"/>
  <headerFooter alignWithMargins="0">
    <oddFooter>&amp;L&amp;"Arial Cyr,Обычный"2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1:T40"/>
  <sheetViews>
    <sheetView zoomScale="85" zoomScaleNormal="85" workbookViewId="0" topLeftCell="A1">
      <selection activeCell="A11" sqref="A11"/>
    </sheetView>
  </sheetViews>
  <sheetFormatPr defaultColWidth="9.140625" defaultRowHeight="12.75"/>
  <cols>
    <col min="1" max="1" width="42.57421875" style="1" customWidth="1"/>
    <col min="2" max="2" width="16.8515625" style="1" customWidth="1"/>
    <col min="3" max="3" width="0" style="1" hidden="1" customWidth="1"/>
    <col min="4" max="4" width="16.57421875" style="1" customWidth="1"/>
    <col min="5" max="5" width="15.00390625" style="1" customWidth="1"/>
    <col min="6" max="6" width="13.140625" style="2" customWidth="1"/>
    <col min="7" max="7" width="14.28125" style="3" customWidth="1"/>
    <col min="8" max="8" width="0" style="4" hidden="1" customWidth="1"/>
    <col min="9" max="11" width="0" style="1" hidden="1" customWidth="1"/>
    <col min="12" max="16384" width="9.140625" style="1" customWidth="1"/>
  </cols>
  <sheetData>
    <row r="1" spans="1:7" ht="12.75" customHeight="1" hidden="1">
      <c r="A1" s="5"/>
      <c r="B1" s="5"/>
      <c r="C1" s="5"/>
      <c r="D1" s="5"/>
      <c r="E1" s="5"/>
      <c r="F1" s="5"/>
      <c r="G1" s="6"/>
    </row>
    <row r="2" ht="12.75" customHeight="1" hidden="1"/>
    <row r="3" ht="12.75" customHeight="1">
      <c r="F3" s="1"/>
    </row>
    <row r="4" ht="12.75" customHeight="1">
      <c r="F4" s="1"/>
    </row>
    <row r="5" ht="12.75" customHeight="1">
      <c r="F5" s="1"/>
    </row>
    <row r="6" ht="12.75" customHeight="1">
      <c r="F6" s="1"/>
    </row>
    <row r="7" ht="12.75" customHeight="1">
      <c r="F7" s="1"/>
    </row>
    <row r="8" ht="12.75" customHeight="1">
      <c r="F8" s="1"/>
    </row>
    <row r="9" ht="12.75" customHeight="1">
      <c r="F9" s="1"/>
    </row>
    <row r="10" ht="12.75" customHeight="1">
      <c r="F10" s="1"/>
    </row>
    <row r="11" spans="1:7" ht="25.5" customHeight="1">
      <c r="A11" s="7" t="s">
        <v>101</v>
      </c>
      <c r="B11" s="7"/>
      <c r="C11" s="7"/>
      <c r="D11" s="7"/>
      <c r="E11" s="7"/>
      <c r="F11" s="7"/>
      <c r="G11" s="8"/>
    </row>
    <row r="12" spans="1:6" ht="16.5" customHeight="1">
      <c r="A12" s="9"/>
      <c r="B12" s="9"/>
      <c r="C12" s="9"/>
      <c r="D12" s="9"/>
      <c r="E12" s="9"/>
      <c r="F12" s="9"/>
    </row>
    <row r="13" spans="1:9" ht="15" customHeight="1">
      <c r="A13" s="10" t="s">
        <v>1</v>
      </c>
      <c r="B13" s="11" t="s">
        <v>2</v>
      </c>
      <c r="C13" s="12" t="s">
        <v>3</v>
      </c>
      <c r="D13" s="11" t="s">
        <v>5</v>
      </c>
      <c r="E13" s="11" t="s">
        <v>6</v>
      </c>
      <c r="F13" s="13" t="s">
        <v>7</v>
      </c>
      <c r="G13" s="14"/>
      <c r="H13" s="4" t="s">
        <v>8</v>
      </c>
      <c r="I13" s="15">
        <v>1.06</v>
      </c>
    </row>
    <row r="14" spans="1:8" ht="14.25" customHeight="1">
      <c r="A14" s="10"/>
      <c r="B14" s="11"/>
      <c r="C14" s="12"/>
      <c r="D14" s="11"/>
      <c r="E14" s="11"/>
      <c r="F14" s="13"/>
      <c r="G14" s="14"/>
      <c r="H14" s="4">
        <v>1.09</v>
      </c>
    </row>
    <row r="15" spans="1:7" ht="14.25" customHeight="1">
      <c r="A15" s="10"/>
      <c r="B15" s="11"/>
      <c r="C15" s="16"/>
      <c r="D15" s="11"/>
      <c r="E15" s="11"/>
      <c r="F15" s="13"/>
      <c r="G15" s="14"/>
    </row>
    <row r="16" spans="1:20" ht="15" customHeight="1">
      <c r="A16" s="61" t="s">
        <v>129</v>
      </c>
      <c r="B16" s="61"/>
      <c r="C16" s="61"/>
      <c r="D16" s="61"/>
      <c r="E16" s="61"/>
      <c r="F16" s="61"/>
      <c r="G16" s="14"/>
      <c r="L16" s="18" t="s">
        <v>103</v>
      </c>
      <c r="M16" s="18"/>
      <c r="N16" s="18"/>
      <c r="O16" s="18"/>
      <c r="P16" s="18"/>
      <c r="Q16" s="18"/>
      <c r="R16" s="18"/>
      <c r="S16" s="18"/>
      <c r="T16" s="18"/>
    </row>
    <row r="17" spans="1:20" ht="15" customHeight="1">
      <c r="A17" s="62" t="s">
        <v>130</v>
      </c>
      <c r="B17" s="63" t="s">
        <v>20</v>
      </c>
      <c r="C17" s="63" t="s">
        <v>20</v>
      </c>
      <c r="D17" s="63" t="s">
        <v>24</v>
      </c>
      <c r="E17" s="63">
        <v>220</v>
      </c>
      <c r="F17" s="65">
        <v>739100</v>
      </c>
      <c r="G17" s="31"/>
      <c r="H17" s="31"/>
      <c r="I17" s="31"/>
      <c r="J17" s="31"/>
      <c r="K17" s="31"/>
      <c r="L17" s="18"/>
      <c r="M17" s="18"/>
      <c r="N17" s="18"/>
      <c r="O17" s="18"/>
      <c r="P17" s="18"/>
      <c r="Q17" s="18"/>
      <c r="R17" s="18"/>
      <c r="S17" s="18"/>
      <c r="T17" s="18"/>
    </row>
    <row r="18" spans="1:20" ht="15" customHeight="1">
      <c r="A18" s="66" t="s">
        <v>131</v>
      </c>
      <c r="B18" s="38" t="s">
        <v>20</v>
      </c>
      <c r="C18" s="38" t="s">
        <v>20</v>
      </c>
      <c r="D18" s="38" t="s">
        <v>24</v>
      </c>
      <c r="E18" s="38">
        <v>380</v>
      </c>
      <c r="F18" s="40">
        <v>748100</v>
      </c>
      <c r="G18" s="31"/>
      <c r="H18" s="31"/>
      <c r="I18" s="31"/>
      <c r="J18" s="31"/>
      <c r="K18" s="31"/>
      <c r="L18" s="18"/>
      <c r="M18" s="18"/>
      <c r="N18" s="18"/>
      <c r="O18" s="18"/>
      <c r="P18" s="18"/>
      <c r="Q18" s="18"/>
      <c r="R18" s="18"/>
      <c r="S18" s="18"/>
      <c r="T18" s="18"/>
    </row>
    <row r="19" spans="1:20" ht="15" customHeight="1">
      <c r="A19" s="67" t="s">
        <v>132</v>
      </c>
      <c r="B19" s="42" t="s">
        <v>20</v>
      </c>
      <c r="C19" s="42" t="s">
        <v>20</v>
      </c>
      <c r="D19" s="42" t="s">
        <v>24</v>
      </c>
      <c r="E19" s="42">
        <v>380</v>
      </c>
      <c r="F19" s="44">
        <v>853200</v>
      </c>
      <c r="G19" s="35"/>
      <c r="H19" s="4">
        <f>CEILING(F19*$H$14,100)</f>
        <v>930000</v>
      </c>
      <c r="I19" s="23">
        <f>F19*$I$13</f>
        <v>904392</v>
      </c>
      <c r="K19" s="23">
        <f>CEILING(F19,100)</f>
        <v>853200</v>
      </c>
      <c r="L19" s="18"/>
      <c r="M19" s="18"/>
      <c r="N19" s="18"/>
      <c r="O19" s="18"/>
      <c r="P19" s="18"/>
      <c r="Q19" s="18"/>
      <c r="R19" s="18"/>
      <c r="S19" s="18"/>
      <c r="T19" s="18"/>
    </row>
    <row r="20" spans="1:11" ht="15" customHeight="1">
      <c r="A20" s="66" t="s">
        <v>133</v>
      </c>
      <c r="B20" s="38" t="s">
        <v>20</v>
      </c>
      <c r="C20" s="38" t="s">
        <v>20</v>
      </c>
      <c r="D20" s="38" t="s">
        <v>24</v>
      </c>
      <c r="E20" s="38">
        <v>380</v>
      </c>
      <c r="F20" s="40">
        <v>928400</v>
      </c>
      <c r="G20" s="35"/>
      <c r="H20" s="4">
        <f>CEILING(F20*$H$14,100)</f>
        <v>1012000</v>
      </c>
      <c r="I20" s="23">
        <f>F20*$I$13</f>
        <v>984104</v>
      </c>
      <c r="K20" s="23">
        <f>CEILING(F20,100)</f>
        <v>928400</v>
      </c>
    </row>
    <row r="21" spans="1:16" ht="15" customHeight="1">
      <c r="A21" s="67" t="s">
        <v>134</v>
      </c>
      <c r="B21" s="42" t="s">
        <v>20</v>
      </c>
      <c r="C21" s="42" t="s">
        <v>20</v>
      </c>
      <c r="D21" s="42" t="s">
        <v>24</v>
      </c>
      <c r="E21" s="42">
        <v>380</v>
      </c>
      <c r="F21" s="44">
        <v>1527500</v>
      </c>
      <c r="G21" s="35"/>
      <c r="H21" s="4">
        <f>CEILING(F21*$H$14,100)</f>
        <v>1665000</v>
      </c>
      <c r="I21" s="23">
        <f>F21*$I$13</f>
        <v>1619150</v>
      </c>
      <c r="K21" s="23">
        <f>CEILING(F21,100)</f>
        <v>1527500</v>
      </c>
      <c r="L21" s="98" t="s">
        <v>109</v>
      </c>
      <c r="M21" s="98"/>
      <c r="N21" s="98"/>
      <c r="O21" s="98"/>
      <c r="P21" s="98"/>
    </row>
    <row r="22" spans="1:16" ht="15" customHeight="1">
      <c r="A22" s="66" t="s">
        <v>135</v>
      </c>
      <c r="B22" s="38" t="s">
        <v>20</v>
      </c>
      <c r="C22" s="38" t="s">
        <v>20</v>
      </c>
      <c r="D22" s="38" t="s">
        <v>24</v>
      </c>
      <c r="E22" s="38">
        <v>380</v>
      </c>
      <c r="F22" s="40">
        <v>1484000</v>
      </c>
      <c r="G22" s="35"/>
      <c r="H22" s="4">
        <f>CEILING(F22*$H$14,100)</f>
        <v>1617600</v>
      </c>
      <c r="I22" s="23">
        <f>F22*$I$13</f>
        <v>1573040</v>
      </c>
      <c r="K22" s="23">
        <f>CEILING(F22,100)</f>
        <v>1484000</v>
      </c>
      <c r="L22" s="98"/>
      <c r="M22" s="98"/>
      <c r="N22" s="98"/>
      <c r="O22" s="98"/>
      <c r="P22" s="98"/>
    </row>
    <row r="23" spans="1:16" ht="15" customHeight="1">
      <c r="A23" s="106" t="s">
        <v>136</v>
      </c>
      <c r="B23" s="107" t="s">
        <v>20</v>
      </c>
      <c r="C23" s="107" t="s">
        <v>20</v>
      </c>
      <c r="D23" s="107" t="s">
        <v>24</v>
      </c>
      <c r="E23" s="107">
        <v>380</v>
      </c>
      <c r="F23" s="108">
        <v>1901700</v>
      </c>
      <c r="G23" s="35"/>
      <c r="H23" s="4">
        <f>CEILING(F23*$H$14,100)</f>
        <v>2072900</v>
      </c>
      <c r="I23" s="23">
        <f>F23*$I$13</f>
        <v>2015802</v>
      </c>
      <c r="K23" s="23">
        <f>CEILING(F23,100)</f>
        <v>1901700</v>
      </c>
      <c r="L23" s="98"/>
      <c r="M23" s="98"/>
      <c r="N23" s="98"/>
      <c r="O23" s="98"/>
      <c r="P23" s="98"/>
    </row>
    <row r="24" spans="1:16" ht="15" customHeight="1">
      <c r="A24" s="109" t="s">
        <v>137</v>
      </c>
      <c r="B24" s="109"/>
      <c r="C24" s="109"/>
      <c r="D24" s="109"/>
      <c r="E24" s="109"/>
      <c r="F24" s="109"/>
      <c r="G24" s="35"/>
      <c r="H24" s="4">
        <f>CEILING(F24*$H$14,100)</f>
        <v>0</v>
      </c>
      <c r="I24" s="23">
        <f>F24*$I$13</f>
        <v>0</v>
      </c>
      <c r="K24" s="23">
        <f>CEILING(F24,100)</f>
        <v>0</v>
      </c>
      <c r="L24" s="98"/>
      <c r="M24" s="98"/>
      <c r="N24" s="98"/>
      <c r="O24" s="98"/>
      <c r="P24" s="98"/>
    </row>
    <row r="25" spans="1:16" ht="15" customHeight="1">
      <c r="A25" s="62" t="s">
        <v>138</v>
      </c>
      <c r="B25" s="63" t="s">
        <v>20</v>
      </c>
      <c r="C25" s="63" t="s">
        <v>20</v>
      </c>
      <c r="D25" s="63" t="s">
        <v>24</v>
      </c>
      <c r="E25" s="63">
        <v>220</v>
      </c>
      <c r="F25" s="65">
        <v>805200</v>
      </c>
      <c r="G25" s="46"/>
      <c r="H25" s="47">
        <f>CEILING(F25*$H$14,100)</f>
        <v>877700</v>
      </c>
      <c r="I25" s="23">
        <f>F25*$I$13</f>
        <v>853512</v>
      </c>
      <c r="K25" s="23">
        <f>CEILING(F25,100)</f>
        <v>805200</v>
      </c>
      <c r="L25" s="98"/>
      <c r="M25" s="98"/>
      <c r="N25" s="98"/>
      <c r="O25" s="98"/>
      <c r="P25" s="98"/>
    </row>
    <row r="26" spans="1:16" ht="15" customHeight="1">
      <c r="A26" s="66" t="s">
        <v>139</v>
      </c>
      <c r="B26" s="38" t="s">
        <v>20</v>
      </c>
      <c r="C26" s="38" t="s">
        <v>20</v>
      </c>
      <c r="D26" s="38" t="s">
        <v>24</v>
      </c>
      <c r="E26" s="38">
        <v>380</v>
      </c>
      <c r="F26" s="40">
        <v>814200</v>
      </c>
      <c r="G26" s="35"/>
      <c r="H26" s="4">
        <f>CEILING(F26*$H$14,100)</f>
        <v>887500</v>
      </c>
      <c r="I26" s="23">
        <f>F26*$I$13</f>
        <v>863052</v>
      </c>
      <c r="K26" s="23">
        <f>CEILING(F26,100)</f>
        <v>814200</v>
      </c>
      <c r="L26" s="98"/>
      <c r="M26" s="98"/>
      <c r="N26" s="98"/>
      <c r="O26" s="98"/>
      <c r="P26" s="98"/>
    </row>
    <row r="27" spans="1:11" ht="15" customHeight="1">
      <c r="A27" s="67" t="s">
        <v>140</v>
      </c>
      <c r="B27" s="42" t="s">
        <v>20</v>
      </c>
      <c r="C27" s="42" t="s">
        <v>20</v>
      </c>
      <c r="D27" s="42" t="s">
        <v>24</v>
      </c>
      <c r="E27" s="42">
        <v>380</v>
      </c>
      <c r="F27" s="44">
        <v>922400</v>
      </c>
      <c r="G27" s="35"/>
      <c r="H27" s="4">
        <f>CEILING(F27*$H$14,100)</f>
        <v>1005500</v>
      </c>
      <c r="I27" s="23">
        <f>F27*$I$13</f>
        <v>977744</v>
      </c>
      <c r="K27" s="23">
        <f>CEILING(F27,100)</f>
        <v>922400</v>
      </c>
    </row>
    <row r="28" spans="1:16" ht="15" customHeight="1">
      <c r="A28" s="66" t="s">
        <v>141</v>
      </c>
      <c r="B28" s="38" t="s">
        <v>20</v>
      </c>
      <c r="C28" s="38" t="s">
        <v>20</v>
      </c>
      <c r="D28" s="38" t="s">
        <v>24</v>
      </c>
      <c r="E28" s="38">
        <v>380</v>
      </c>
      <c r="F28" s="40">
        <v>997400</v>
      </c>
      <c r="G28" s="35"/>
      <c r="H28" s="4">
        <f>CEILING(F28*$H$14,100)</f>
        <v>1087200</v>
      </c>
      <c r="I28" s="23">
        <f>F28*$I$13</f>
        <v>1057244</v>
      </c>
      <c r="K28" s="23">
        <f>CEILING(F28,100)</f>
        <v>997400</v>
      </c>
      <c r="L28" s="45" t="s">
        <v>27</v>
      </c>
      <c r="M28" s="45"/>
      <c r="N28" s="45"/>
      <c r="O28" s="45"/>
      <c r="P28" s="45"/>
    </row>
    <row r="29" spans="1:16" ht="15" customHeight="1">
      <c r="A29" s="67" t="s">
        <v>142</v>
      </c>
      <c r="B29" s="42" t="s">
        <v>20</v>
      </c>
      <c r="C29" s="42" t="s">
        <v>20</v>
      </c>
      <c r="D29" s="42" t="s">
        <v>24</v>
      </c>
      <c r="E29" s="42">
        <v>380</v>
      </c>
      <c r="F29" s="44">
        <v>1688400</v>
      </c>
      <c r="G29" s="46"/>
      <c r="H29" s="47">
        <f>CEILING(F29*$H$14,100)</f>
        <v>1840400</v>
      </c>
      <c r="I29" s="23">
        <f>F29*$I$13</f>
        <v>1789704</v>
      </c>
      <c r="K29" s="23">
        <f>CEILING(F29,100)</f>
        <v>1688400</v>
      </c>
      <c r="L29" s="45"/>
      <c r="M29" s="45"/>
      <c r="N29" s="45"/>
      <c r="O29" s="45"/>
      <c r="P29" s="45"/>
    </row>
    <row r="30" spans="1:16" ht="15" customHeight="1">
      <c r="A30" s="66" t="s">
        <v>143</v>
      </c>
      <c r="B30" s="38" t="s">
        <v>20</v>
      </c>
      <c r="C30" s="38" t="s">
        <v>20</v>
      </c>
      <c r="D30" s="38" t="s">
        <v>24</v>
      </c>
      <c r="E30" s="38">
        <v>380</v>
      </c>
      <c r="F30" s="40">
        <v>1645000</v>
      </c>
      <c r="G30" s="46"/>
      <c r="H30" s="47">
        <f>CEILING(F30*$H$14,100)</f>
        <v>1793100</v>
      </c>
      <c r="I30" s="23">
        <f>F30*$I$13</f>
        <v>1743700</v>
      </c>
      <c r="K30" s="23">
        <f>CEILING(F30,100)</f>
        <v>1645000</v>
      </c>
      <c r="L30" s="45"/>
      <c r="M30" s="45"/>
      <c r="N30" s="45"/>
      <c r="O30" s="45"/>
      <c r="P30" s="45"/>
    </row>
    <row r="31" spans="1:16" ht="15" customHeight="1">
      <c r="A31" s="110" t="s">
        <v>144</v>
      </c>
      <c r="B31" s="111" t="s">
        <v>20</v>
      </c>
      <c r="C31" s="111" t="s">
        <v>20</v>
      </c>
      <c r="D31" s="111" t="s">
        <v>24</v>
      </c>
      <c r="E31" s="111">
        <v>380</v>
      </c>
      <c r="F31" s="112">
        <v>2078700</v>
      </c>
      <c r="G31" s="46"/>
      <c r="H31" s="47">
        <f>CEILING(F31*$H$14,100)</f>
        <v>2265800</v>
      </c>
      <c r="I31" s="23">
        <f>F31*$I$13</f>
        <v>2203422</v>
      </c>
      <c r="K31" s="23">
        <f>CEILING(F31,100)</f>
        <v>2078700</v>
      </c>
      <c r="L31" s="45"/>
      <c r="M31" s="45"/>
      <c r="N31" s="45"/>
      <c r="O31" s="45"/>
      <c r="P31" s="45"/>
    </row>
    <row r="32" ht="12.75">
      <c r="B32" s="105"/>
    </row>
    <row r="40" ht="12.75">
      <c r="S40" s="56"/>
    </row>
  </sheetData>
  <sheetProtection selectLockedCells="1" selectUnlockedCells="1"/>
  <mergeCells count="15">
    <mergeCell ref="A1:F1"/>
    <mergeCell ref="A3:F10"/>
    <mergeCell ref="A11:F11"/>
    <mergeCell ref="A12:F12"/>
    <mergeCell ref="A13:A15"/>
    <mergeCell ref="B13:B15"/>
    <mergeCell ref="C13:C14"/>
    <mergeCell ref="D13:D15"/>
    <mergeCell ref="E13:E15"/>
    <mergeCell ref="F13:F15"/>
    <mergeCell ref="A16:F16"/>
    <mergeCell ref="L16:T19"/>
    <mergeCell ref="L21:P26"/>
    <mergeCell ref="A24:F24"/>
    <mergeCell ref="L28:P31"/>
  </mergeCells>
  <printOptions/>
  <pageMargins left="0.39375" right="0.19652777777777777" top="0.39375" bottom="0.1972222222222222" header="0.5118055555555555" footer="0.5118055555555555"/>
  <pageSetup horizontalDpi="300" verticalDpi="300" orientation="portrait" paperSize="9"/>
  <headerFooter alignWithMargins="0">
    <oddFooter>&amp;L&amp;"Arial Cyr,Обычный"2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1"/>
  </sheetPr>
  <dimension ref="A1:S32"/>
  <sheetViews>
    <sheetView tabSelected="1" zoomScale="90" zoomScaleNormal="90" workbookViewId="0" topLeftCell="A1">
      <selection activeCell="K28" sqref="K28"/>
    </sheetView>
  </sheetViews>
  <sheetFormatPr defaultColWidth="9.140625" defaultRowHeight="12.75"/>
  <cols>
    <col min="1" max="1" width="27.57421875" style="113" customWidth="1"/>
    <col min="2" max="2" width="14.28125" style="113" customWidth="1"/>
    <col min="3" max="3" width="16.421875" style="113" customWidth="1"/>
    <col min="4" max="4" width="15.00390625" style="113" customWidth="1"/>
    <col min="5" max="5" width="16.7109375" style="113" customWidth="1"/>
    <col min="6" max="6" width="14.140625" style="113" customWidth="1"/>
    <col min="7" max="7" width="7.8515625" style="114" customWidth="1"/>
    <col min="8" max="16384" width="8.7109375" style="113" customWidth="1"/>
  </cols>
  <sheetData>
    <row r="1" spans="1:6" ht="12.75" hidden="1">
      <c r="A1" s="1"/>
      <c r="B1" s="1"/>
      <c r="C1" s="1"/>
      <c r="D1" s="1"/>
      <c r="E1" s="1"/>
      <c r="F1" s="1"/>
    </row>
    <row r="2" spans="1:6" ht="12.75" customHeight="1" hidden="1">
      <c r="A2" s="115"/>
      <c r="B2" s="115"/>
      <c r="C2" s="115"/>
      <c r="D2" s="115"/>
      <c r="E2" s="115"/>
      <c r="F2" s="115"/>
    </row>
    <row r="3" spans="1:6" ht="12.75" customHeight="1" hidden="1">
      <c r="A3" s="116"/>
      <c r="B3" s="116"/>
      <c r="C3" s="117"/>
      <c r="D3" s="117"/>
      <c r="E3" s="117"/>
      <c r="F3" s="117"/>
    </row>
    <row r="4" spans="1:6" ht="12.75" customHeight="1">
      <c r="A4" s="116"/>
      <c r="B4" s="116"/>
      <c r="C4" s="116"/>
      <c r="D4" s="116"/>
      <c r="E4" s="116"/>
      <c r="F4" s="116"/>
    </row>
    <row r="5" spans="1:6" ht="12.75" customHeight="1">
      <c r="A5" s="116"/>
      <c r="B5" s="116"/>
      <c r="C5" s="116"/>
      <c r="D5" s="116"/>
      <c r="E5" s="116"/>
      <c r="F5" s="116"/>
    </row>
    <row r="6" spans="1:6" ht="12.75" customHeight="1">
      <c r="A6" s="116"/>
      <c r="B6" s="116"/>
      <c r="C6" s="116"/>
      <c r="D6" s="116"/>
      <c r="E6" s="116"/>
      <c r="F6" s="116"/>
    </row>
    <row r="7" spans="1:6" ht="12.75" customHeight="1">
      <c r="A7" s="116"/>
      <c r="B7" s="116"/>
      <c r="C7" s="116"/>
      <c r="D7" s="116"/>
      <c r="E7" s="116"/>
      <c r="F7" s="116"/>
    </row>
    <row r="8" spans="1:17" ht="12.75" customHeight="1">
      <c r="A8" s="116"/>
      <c r="B8" s="116"/>
      <c r="C8" s="116"/>
      <c r="D8" s="116"/>
      <c r="E8" s="116"/>
      <c r="F8" s="116"/>
      <c r="H8" s="118" t="s">
        <v>145</v>
      </c>
      <c r="I8" s="118"/>
      <c r="J8" s="118"/>
      <c r="K8" s="118"/>
      <c r="L8" s="118"/>
      <c r="M8" s="118"/>
      <c r="N8" s="118"/>
      <c r="O8" s="118"/>
      <c r="P8" s="118"/>
      <c r="Q8" s="118"/>
    </row>
    <row r="9" spans="1:17" ht="12.75" customHeight="1">
      <c r="A9" s="116"/>
      <c r="B9" s="116"/>
      <c r="C9" s="116"/>
      <c r="D9" s="116"/>
      <c r="E9" s="116"/>
      <c r="F9" s="116"/>
      <c r="H9" s="118"/>
      <c r="I9" s="118"/>
      <c r="J9" s="118"/>
      <c r="K9" s="118"/>
      <c r="L9" s="118"/>
      <c r="M9" s="118"/>
      <c r="N9" s="118"/>
      <c r="O9" s="118"/>
      <c r="P9" s="118"/>
      <c r="Q9" s="118"/>
    </row>
    <row r="10" spans="1:17" ht="12.75" customHeight="1">
      <c r="A10" s="116"/>
      <c r="B10" s="116"/>
      <c r="C10" s="116"/>
      <c r="D10" s="116"/>
      <c r="E10" s="116"/>
      <c r="F10" s="116"/>
      <c r="H10" s="118"/>
      <c r="I10" s="118"/>
      <c r="J10" s="118"/>
      <c r="K10" s="118"/>
      <c r="L10" s="118"/>
      <c r="M10" s="118"/>
      <c r="N10" s="118"/>
      <c r="O10" s="118"/>
      <c r="P10" s="118"/>
      <c r="Q10" s="118"/>
    </row>
    <row r="11" spans="1:17" ht="17.25" customHeight="1">
      <c r="A11" s="119" t="s">
        <v>146</v>
      </c>
      <c r="B11" s="119"/>
      <c r="C11" s="119"/>
      <c r="D11" s="119"/>
      <c r="E11" s="119"/>
      <c r="F11" s="119"/>
      <c r="H11" s="118"/>
      <c r="I11" s="118"/>
      <c r="J11" s="118"/>
      <c r="K11" s="118"/>
      <c r="L11" s="118"/>
      <c r="M11" s="118"/>
      <c r="N11" s="118"/>
      <c r="O11" s="118"/>
      <c r="P11" s="118"/>
      <c r="Q11" s="118"/>
    </row>
    <row r="12" spans="1:17" s="1" customFormat="1" ht="66" customHeight="1">
      <c r="A12" s="10" t="s">
        <v>1</v>
      </c>
      <c r="B12" s="11" t="s">
        <v>147</v>
      </c>
      <c r="C12" s="11" t="s">
        <v>148</v>
      </c>
      <c r="D12" s="11" t="s">
        <v>149</v>
      </c>
      <c r="E12" s="11" t="s">
        <v>150</v>
      </c>
      <c r="F12" s="120" t="s">
        <v>151</v>
      </c>
      <c r="H12" s="118"/>
      <c r="I12" s="118"/>
      <c r="J12" s="118"/>
      <c r="K12" s="118"/>
      <c r="L12" s="118"/>
      <c r="M12" s="118"/>
      <c r="N12" s="118"/>
      <c r="O12" s="118"/>
      <c r="P12" s="118"/>
      <c r="Q12" s="118"/>
    </row>
    <row r="13" spans="1:17" s="1" customFormat="1" ht="17.25" customHeight="1">
      <c r="A13" s="121" t="s">
        <v>152</v>
      </c>
      <c r="B13" s="86" t="s">
        <v>20</v>
      </c>
      <c r="C13" s="122">
        <v>42400</v>
      </c>
      <c r="D13" s="122">
        <v>1100</v>
      </c>
      <c r="E13" s="122">
        <v>7300</v>
      </c>
      <c r="F13" s="123">
        <v>15800</v>
      </c>
      <c r="H13" s="118"/>
      <c r="I13" s="118"/>
      <c r="J13" s="118"/>
      <c r="K13" s="118"/>
      <c r="L13" s="118"/>
      <c r="M13" s="118"/>
      <c r="N13" s="118"/>
      <c r="O13" s="118"/>
      <c r="P13" s="118"/>
      <c r="Q13" s="118"/>
    </row>
    <row r="14" spans="1:17" s="1" customFormat="1" ht="17.25" customHeight="1">
      <c r="A14" s="124" t="s">
        <v>153</v>
      </c>
      <c r="B14" s="29" t="s">
        <v>20</v>
      </c>
      <c r="C14" s="125">
        <v>55200</v>
      </c>
      <c r="D14" s="125">
        <v>1500</v>
      </c>
      <c r="E14" s="125">
        <v>9800</v>
      </c>
      <c r="F14" s="30">
        <v>16900</v>
      </c>
      <c r="H14" s="118"/>
      <c r="I14" s="118"/>
      <c r="J14" s="118"/>
      <c r="K14" s="118"/>
      <c r="L14" s="118"/>
      <c r="M14" s="118"/>
      <c r="N14" s="118"/>
      <c r="O14" s="118"/>
      <c r="P14" s="118"/>
      <c r="Q14" s="118"/>
    </row>
    <row r="15" spans="1:17" s="1" customFormat="1" ht="17.25" customHeight="1">
      <c r="A15" s="32" t="s">
        <v>154</v>
      </c>
      <c r="B15" s="33" t="s">
        <v>20</v>
      </c>
      <c r="C15" s="126">
        <v>58300</v>
      </c>
      <c r="D15" s="126">
        <v>1500</v>
      </c>
      <c r="E15" s="126">
        <v>9800</v>
      </c>
      <c r="F15" s="40">
        <v>16900</v>
      </c>
      <c r="H15" s="118"/>
      <c r="I15" s="118"/>
      <c r="J15" s="118"/>
      <c r="K15" s="118"/>
      <c r="L15" s="118"/>
      <c r="M15" s="118"/>
      <c r="N15" s="118"/>
      <c r="O15" s="118"/>
      <c r="P15" s="118"/>
      <c r="Q15" s="118"/>
    </row>
    <row r="16" spans="1:17" s="1" customFormat="1" ht="17.25" customHeight="1">
      <c r="A16" s="124" t="s">
        <v>155</v>
      </c>
      <c r="B16" s="29" t="s">
        <v>20</v>
      </c>
      <c r="C16" s="127">
        <v>90300</v>
      </c>
      <c r="D16" s="127">
        <v>1900</v>
      </c>
      <c r="E16" s="127">
        <v>13300</v>
      </c>
      <c r="F16" s="44">
        <v>19100</v>
      </c>
      <c r="H16" s="118"/>
      <c r="I16" s="118"/>
      <c r="J16" s="118"/>
      <c r="K16" s="118"/>
      <c r="L16" s="118"/>
      <c r="M16" s="118"/>
      <c r="N16" s="118"/>
      <c r="O16" s="118"/>
      <c r="P16" s="118"/>
      <c r="Q16" s="118"/>
    </row>
    <row r="17" spans="1:17" s="1" customFormat="1" ht="17.25" customHeight="1">
      <c r="A17" s="32" t="s">
        <v>156</v>
      </c>
      <c r="B17" s="33" t="s">
        <v>34</v>
      </c>
      <c r="C17" s="126">
        <v>94800</v>
      </c>
      <c r="D17" s="126">
        <v>24200</v>
      </c>
      <c r="E17" s="126">
        <v>16400</v>
      </c>
      <c r="F17" s="40">
        <v>26500</v>
      </c>
      <c r="H17" s="118"/>
      <c r="I17" s="118"/>
      <c r="J17" s="118"/>
      <c r="K17" s="118"/>
      <c r="L17" s="118"/>
      <c r="M17" s="118"/>
      <c r="N17" s="118"/>
      <c r="O17" s="118"/>
      <c r="P17" s="118"/>
      <c r="Q17" s="118"/>
    </row>
    <row r="18" spans="1:17" s="1" customFormat="1" ht="17.25" customHeight="1">
      <c r="A18" s="124" t="s">
        <v>157</v>
      </c>
      <c r="B18" s="29" t="s">
        <v>20</v>
      </c>
      <c r="C18" s="127">
        <v>112800</v>
      </c>
      <c r="D18" s="127">
        <v>24200</v>
      </c>
      <c r="E18" s="127">
        <v>16400</v>
      </c>
      <c r="F18" s="44">
        <v>26500</v>
      </c>
      <c r="H18" s="118"/>
      <c r="I18" s="118"/>
      <c r="J18" s="118"/>
      <c r="K18" s="118"/>
      <c r="L18" s="118"/>
      <c r="M18" s="118"/>
      <c r="N18" s="118"/>
      <c r="O18" s="118"/>
      <c r="P18" s="118"/>
      <c r="Q18" s="118"/>
    </row>
    <row r="19" spans="1:17" s="1" customFormat="1" ht="17.25" customHeight="1">
      <c r="A19" s="32" t="s">
        <v>158</v>
      </c>
      <c r="B19" s="33" t="s">
        <v>34</v>
      </c>
      <c r="C19" s="126">
        <v>107300</v>
      </c>
      <c r="D19" s="126">
        <v>24200</v>
      </c>
      <c r="E19" s="126">
        <v>16400</v>
      </c>
      <c r="F19" s="40">
        <v>26500</v>
      </c>
      <c r="H19" s="118"/>
      <c r="I19" s="118"/>
      <c r="J19" s="118"/>
      <c r="K19" s="118"/>
      <c r="L19" s="118"/>
      <c r="M19" s="118"/>
      <c r="N19" s="118"/>
      <c r="O19" s="118"/>
      <c r="P19" s="118"/>
      <c r="Q19" s="118"/>
    </row>
    <row r="20" spans="1:17" s="1" customFormat="1" ht="17.25" customHeight="1">
      <c r="A20" s="124" t="s">
        <v>159</v>
      </c>
      <c r="B20" s="128" t="s">
        <v>20</v>
      </c>
      <c r="C20" s="127">
        <v>137600</v>
      </c>
      <c r="D20" s="127">
        <v>24200</v>
      </c>
      <c r="E20" s="127">
        <v>16400</v>
      </c>
      <c r="F20" s="44">
        <v>26500</v>
      </c>
      <c r="H20" s="118"/>
      <c r="I20" s="118"/>
      <c r="J20" s="118"/>
      <c r="K20" s="118"/>
      <c r="L20" s="118"/>
      <c r="M20" s="118"/>
      <c r="N20" s="118"/>
      <c r="O20" s="118"/>
      <c r="P20" s="118"/>
      <c r="Q20" s="118"/>
    </row>
    <row r="21" spans="1:17" s="1" customFormat="1" ht="17.25" customHeight="1">
      <c r="A21" s="32" t="s">
        <v>160</v>
      </c>
      <c r="B21" s="129" t="s">
        <v>20</v>
      </c>
      <c r="C21" s="126">
        <v>150300</v>
      </c>
      <c r="D21" s="126">
        <v>28500</v>
      </c>
      <c r="E21" s="126">
        <v>19600</v>
      </c>
      <c r="F21" s="40">
        <v>29700</v>
      </c>
      <c r="H21" s="118"/>
      <c r="I21" s="118"/>
      <c r="J21" s="118"/>
      <c r="K21" s="118"/>
      <c r="L21" s="118"/>
      <c r="M21" s="118"/>
      <c r="N21" s="118"/>
      <c r="O21" s="118"/>
      <c r="P21" s="118"/>
      <c r="Q21" s="118"/>
    </row>
    <row r="22" spans="1:17" s="1" customFormat="1" ht="17.25" customHeight="1">
      <c r="A22" s="124" t="s">
        <v>161</v>
      </c>
      <c r="B22" s="128" t="s">
        <v>20</v>
      </c>
      <c r="C22" s="127">
        <v>167600</v>
      </c>
      <c r="D22" s="127">
        <v>28500</v>
      </c>
      <c r="E22" s="127">
        <v>19600</v>
      </c>
      <c r="F22" s="44">
        <v>29700</v>
      </c>
      <c r="H22" s="118"/>
      <c r="I22" s="118"/>
      <c r="J22" s="118"/>
      <c r="K22" s="118"/>
      <c r="L22" s="118"/>
      <c r="M22" s="118"/>
      <c r="N22" s="118"/>
      <c r="O22" s="118"/>
      <c r="P22" s="118"/>
      <c r="Q22" s="118"/>
    </row>
    <row r="23" spans="1:9" s="1" customFormat="1" ht="17.25" customHeight="1">
      <c r="A23" s="32" t="s">
        <v>162</v>
      </c>
      <c r="B23" s="129" t="s">
        <v>20</v>
      </c>
      <c r="C23" s="126">
        <v>242700</v>
      </c>
      <c r="D23" s="126">
        <v>38200</v>
      </c>
      <c r="E23" s="126">
        <v>21500</v>
      </c>
      <c r="F23" s="40">
        <v>44600</v>
      </c>
      <c r="H23" s="130"/>
      <c r="I23" s="130"/>
    </row>
    <row r="24" spans="1:19" s="1" customFormat="1" ht="17.25" customHeight="1">
      <c r="A24" s="124" t="s">
        <v>163</v>
      </c>
      <c r="B24" s="128" t="s">
        <v>20</v>
      </c>
      <c r="C24" s="127">
        <v>334600</v>
      </c>
      <c r="D24" s="127">
        <v>38200</v>
      </c>
      <c r="E24" s="127">
        <v>21500</v>
      </c>
      <c r="F24" s="44">
        <v>44600</v>
      </c>
      <c r="H24" s="130"/>
      <c r="I24" s="131" t="s">
        <v>164</v>
      </c>
      <c r="J24" s="131"/>
      <c r="K24" s="131"/>
      <c r="L24" s="131"/>
      <c r="M24" s="131"/>
      <c r="N24" s="131"/>
      <c r="O24" s="131"/>
      <c r="P24" s="131"/>
      <c r="Q24" s="131"/>
      <c r="R24" s="131"/>
      <c r="S24" s="131"/>
    </row>
    <row r="25" spans="1:9" s="1" customFormat="1" ht="17.25" customHeight="1">
      <c r="A25" s="32" t="s">
        <v>165</v>
      </c>
      <c r="B25" s="129" t="s">
        <v>20</v>
      </c>
      <c r="C25" s="126">
        <v>334600</v>
      </c>
      <c r="D25" s="126">
        <v>38200</v>
      </c>
      <c r="E25" s="126">
        <v>21500</v>
      </c>
      <c r="F25" s="40">
        <v>44600</v>
      </c>
      <c r="H25" s="130"/>
      <c r="I25" s="130"/>
    </row>
    <row r="26" spans="1:9" s="1" customFormat="1" ht="17.25" customHeight="1">
      <c r="A26" s="132" t="s">
        <v>166</v>
      </c>
      <c r="B26" s="133" t="s">
        <v>20</v>
      </c>
      <c r="C26" s="134">
        <v>400700</v>
      </c>
      <c r="D26" s="134">
        <v>49000</v>
      </c>
      <c r="E26" s="134">
        <v>25300</v>
      </c>
      <c r="F26" s="112">
        <v>49900</v>
      </c>
      <c r="H26" s="130"/>
      <c r="I26" s="130"/>
    </row>
    <row r="27" spans="1:6" s="1" customFormat="1" ht="36.75" customHeight="1">
      <c r="A27" s="119" t="s">
        <v>167</v>
      </c>
      <c r="B27" s="119"/>
      <c r="C27" s="119"/>
      <c r="D27" s="119"/>
      <c r="E27" s="119"/>
      <c r="F27" s="119"/>
    </row>
    <row r="28" spans="1:6" s="1" customFormat="1" ht="21" customHeight="1">
      <c r="A28" s="135" t="s">
        <v>168</v>
      </c>
      <c r="B28" s="11" t="s">
        <v>169</v>
      </c>
      <c r="C28" s="11"/>
      <c r="D28" s="11"/>
      <c r="E28" s="11"/>
      <c r="F28" s="120" t="s">
        <v>170</v>
      </c>
    </row>
    <row r="29" spans="1:7" ht="32.25" customHeight="1">
      <c r="A29" s="136" t="s">
        <v>171</v>
      </c>
      <c r="B29" s="137" t="s">
        <v>172</v>
      </c>
      <c r="C29" s="137"/>
      <c r="D29" s="137"/>
      <c r="E29" s="137"/>
      <c r="F29" s="138">
        <v>14900</v>
      </c>
      <c r="G29" s="139"/>
    </row>
    <row r="30" spans="1:7" ht="32.25" customHeight="1">
      <c r="A30" s="136"/>
      <c r="B30" s="140" t="s">
        <v>173</v>
      </c>
      <c r="C30" s="140"/>
      <c r="D30" s="140"/>
      <c r="E30" s="140"/>
      <c r="F30" s="30">
        <v>17300</v>
      </c>
      <c r="G30" s="139"/>
    </row>
    <row r="31" spans="1:7" ht="32.25" customHeight="1">
      <c r="A31" s="136"/>
      <c r="B31" s="141" t="s">
        <v>174</v>
      </c>
      <c r="C31" s="141"/>
      <c r="D31" s="141"/>
      <c r="E31" s="141"/>
      <c r="F31" s="34">
        <v>19500</v>
      </c>
      <c r="G31" s="139"/>
    </row>
    <row r="32" spans="1:7" ht="32.25" customHeight="1">
      <c r="A32" s="136"/>
      <c r="B32" s="142" t="s">
        <v>175</v>
      </c>
      <c r="C32" s="142"/>
      <c r="D32" s="142"/>
      <c r="E32" s="142"/>
      <c r="F32" s="26">
        <v>21800</v>
      </c>
      <c r="G32" s="139"/>
    </row>
  </sheetData>
  <sheetProtection selectLockedCells="1" selectUnlockedCells="1"/>
  <mergeCells count="12">
    <mergeCell ref="A2:F2"/>
    <mergeCell ref="A4:F10"/>
    <mergeCell ref="H8:Q22"/>
    <mergeCell ref="A11:F11"/>
    <mergeCell ref="I24:S24"/>
    <mergeCell ref="A27:F27"/>
    <mergeCell ref="B28:E28"/>
    <mergeCell ref="A29:A32"/>
    <mergeCell ref="B29:E29"/>
    <mergeCell ref="B30:E30"/>
    <mergeCell ref="B31:E31"/>
    <mergeCell ref="B32:E32"/>
  </mergeCells>
  <printOptions/>
  <pageMargins left="0.39375" right="0.19652777777777777" top="0.39375" bottom="0.39374999999999993" header="0.5118055555555555" footer="0.5118055555555555"/>
  <pageSetup horizontalDpi="300" verticalDpi="300" orientation="portrait" paperSize="9"/>
  <headerFooter alignWithMargins="0">
    <oddFooter>&amp;R&amp;"Arial Cyr,Обычный"7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 Куприна</cp:lastModifiedBy>
  <dcterms:modified xsi:type="dcterms:W3CDTF">2016-11-15T12:25:04Z</dcterms:modified>
  <cp:category/>
  <cp:version/>
  <cp:contentType/>
  <cp:contentStatus/>
  <cp:revision>9</cp:revision>
</cp:coreProperties>
</file>